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O:\zeleni\ZELEŇ-nová\Projekt pěstebních opatření\VZ 2023\"/>
    </mc:Choice>
  </mc:AlternateContent>
  <xr:revisionPtr revIDLastSave="0" documentId="13_ncr:1_{0F494DB4-D0C2-4531-840F-E87B8555B3B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eník_výběrové řízení_slepý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2" i="9" l="1"/>
  <c r="G111" i="9"/>
  <c r="G110" i="9"/>
  <c r="G109" i="9"/>
  <c r="G103" i="9"/>
  <c r="G102" i="9"/>
  <c r="G104" i="9" s="1"/>
  <c r="D8" i="9" s="1"/>
  <c r="G100" i="9"/>
  <c r="F114" i="9"/>
  <c r="F104" i="9"/>
  <c r="F84" i="9"/>
  <c r="G83" i="9"/>
  <c r="F51" i="9"/>
  <c r="G50" i="9"/>
  <c r="G49" i="9"/>
  <c r="G48" i="9"/>
  <c r="G47" i="9"/>
  <c r="G46" i="9"/>
  <c r="G44" i="9"/>
  <c r="G43" i="9"/>
  <c r="G42" i="9"/>
  <c r="G41" i="9"/>
  <c r="G40" i="9"/>
  <c r="G38" i="9"/>
  <c r="G37" i="9"/>
  <c r="G36" i="9"/>
  <c r="G35" i="9"/>
  <c r="G34" i="9"/>
  <c r="G32" i="9"/>
  <c r="G31" i="9"/>
  <c r="G30" i="9"/>
  <c r="G29" i="9"/>
  <c r="G28" i="9"/>
  <c r="G26" i="9"/>
  <c r="G79" i="9"/>
  <c r="G114" i="9" l="1"/>
  <c r="D9" i="9" s="1"/>
  <c r="G51" i="9"/>
  <c r="D5" i="9" s="1"/>
  <c r="F93" i="9"/>
  <c r="G92" i="9"/>
  <c r="G91" i="9"/>
  <c r="G82" i="9"/>
  <c r="G81" i="9"/>
  <c r="G80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93" i="9" l="1"/>
  <c r="D7" i="9" s="1"/>
  <c r="G84" i="9"/>
  <c r="D6" i="9" s="1"/>
  <c r="D16" i="9"/>
  <c r="D12" i="9" l="1"/>
  <c r="D14" i="9" s="1"/>
  <c r="D13" i="9" s="1"/>
</calcChain>
</file>

<file path=xl/sharedStrings.xml><?xml version="1.0" encoding="utf-8"?>
<sst xmlns="http://schemas.openxmlformats.org/spreadsheetml/2006/main" count="291" uniqueCount="161">
  <si>
    <t>1.1</t>
  </si>
  <si>
    <t>1.2</t>
  </si>
  <si>
    <t>1.3</t>
  </si>
  <si>
    <t>1.4</t>
  </si>
  <si>
    <t>2.1</t>
  </si>
  <si>
    <t>1.5</t>
  </si>
  <si>
    <t>m2</t>
  </si>
  <si>
    <t>Odstranění dřevin, do 100 mm</t>
  </si>
  <si>
    <t>3.1</t>
  </si>
  <si>
    <t>ks</t>
  </si>
  <si>
    <t>4.1</t>
  </si>
  <si>
    <t>Odborná konzultace</t>
  </si>
  <si>
    <t>Odstranění či oprava stávajícího kotvení a úvazku mladého stromu</t>
  </si>
  <si>
    <t>Odstranění výmladků u stromu</t>
  </si>
  <si>
    <t>Instalace vazby stromu, včetně materiálu</t>
  </si>
  <si>
    <t>Detailní revize již instalované vazby</t>
  </si>
  <si>
    <t>Řezy stromů</t>
  </si>
  <si>
    <t>Pokácení dřevin</t>
  </si>
  <si>
    <t xml:space="preserve"> PD 1</t>
  </si>
  <si>
    <t>PD 1.1.1</t>
  </si>
  <si>
    <t>PD 1.2.1</t>
  </si>
  <si>
    <t>PD 1.2.2</t>
  </si>
  <si>
    <t>PD 1.2.3</t>
  </si>
  <si>
    <t>PD 1.3.1</t>
  </si>
  <si>
    <t>PD 1.3.2</t>
  </si>
  <si>
    <t>PD 1.3.3</t>
  </si>
  <si>
    <t>PD 1.4.1</t>
  </si>
  <si>
    <t>PD 1.4.2</t>
  </si>
  <si>
    <t>PD 1.4.3</t>
  </si>
  <si>
    <t>PD 1.5.1</t>
  </si>
  <si>
    <t>PD 1.5.2</t>
  </si>
  <si>
    <t>PD 1.5.3</t>
  </si>
  <si>
    <t>v rovině nebo ve svahu do 1:1</t>
  </si>
  <si>
    <t>Celkem operací k nacenění</t>
  </si>
  <si>
    <t>PD 1.2.4</t>
  </si>
  <si>
    <t>PD 1.2.5</t>
  </si>
  <si>
    <t>přes 100 do 300 mm</t>
  </si>
  <si>
    <t>přes 300 do 500 mm</t>
  </si>
  <si>
    <t>přes 500 do 700 mm</t>
  </si>
  <si>
    <t>přes 900 do 1100 mm</t>
  </si>
  <si>
    <t>přes 700 do 900 mm</t>
  </si>
  <si>
    <t>PD 1.3.4</t>
  </si>
  <si>
    <t>PD 1.3.5</t>
  </si>
  <si>
    <t>PD 1.4.4</t>
  </si>
  <si>
    <t>PD 1.4.5</t>
  </si>
  <si>
    <t>Pokácení stromu postupné s volnou dopadovou plochou</t>
  </si>
  <si>
    <t>Pokácení stromu postupné s překážkou v dopadové ploše</t>
  </si>
  <si>
    <t>PD 1.5.4</t>
  </si>
  <si>
    <t>PD 1.5.5</t>
  </si>
  <si>
    <t>RS 2</t>
  </si>
  <si>
    <t>RS 2.1.1</t>
  </si>
  <si>
    <t>RS 2.1.2</t>
  </si>
  <si>
    <t>RS 2.1.3</t>
  </si>
  <si>
    <t>RS 2.1.4</t>
  </si>
  <si>
    <t>RS 2.1.5</t>
  </si>
  <si>
    <t>RS 2.1.6</t>
  </si>
  <si>
    <t>RS 2.1.7</t>
  </si>
  <si>
    <t>RS 2.1.8</t>
  </si>
  <si>
    <t>RS 2.1.9</t>
  </si>
  <si>
    <t>RS 2.1.10</t>
  </si>
  <si>
    <t>RS 2.1.11</t>
  </si>
  <si>
    <t>RS 2.1.12</t>
  </si>
  <si>
    <t>RS 2.1.13</t>
  </si>
  <si>
    <t>RS 2.1.14</t>
  </si>
  <si>
    <t>RS 2.1.15</t>
  </si>
  <si>
    <t>RS 2.1.16</t>
  </si>
  <si>
    <t>4.2</t>
  </si>
  <si>
    <t>VS 3</t>
  </si>
  <si>
    <t>VS 3.1.1</t>
  </si>
  <si>
    <t>VS 3.1.2</t>
  </si>
  <si>
    <t>Vazby stromů</t>
  </si>
  <si>
    <t>RS 2.1.17</t>
  </si>
  <si>
    <t>RS 2.1.18</t>
  </si>
  <si>
    <t>RS 2.1.19</t>
  </si>
  <si>
    <t>RS 2.1.20</t>
  </si>
  <si>
    <t>Řez zdravotní, od 6 m do 8 m</t>
  </si>
  <si>
    <t>Řez zdravotní, od 8 m do 10 m</t>
  </si>
  <si>
    <t>Řez zdravotní, přes 10 m</t>
  </si>
  <si>
    <t>RS 2.1.21</t>
  </si>
  <si>
    <t>RS 2.1.22</t>
  </si>
  <si>
    <t>RS 2.1.23</t>
  </si>
  <si>
    <t>RS 2.1.24</t>
  </si>
  <si>
    <r>
      <t>Pokácení stromu volné v celku,</t>
    </r>
    <r>
      <rPr>
        <sz val="10"/>
        <color theme="1"/>
        <rFont val="Calibri"/>
        <family val="2"/>
        <charset val="238"/>
        <scheme val="minor"/>
      </rPr>
      <t xml:space="preserve"> s odřezáním kmene a odvětvením</t>
    </r>
  </si>
  <si>
    <r>
      <rPr>
        <b/>
        <sz val="10"/>
        <color theme="1"/>
        <rFont val="Calibri"/>
        <family val="2"/>
        <charset val="238"/>
        <scheme val="minor"/>
      </rPr>
      <t>Pokácení stromu s přetažením,</t>
    </r>
    <r>
      <rPr>
        <sz val="10"/>
        <color theme="1"/>
        <rFont val="Calibri"/>
        <family val="2"/>
        <charset val="238"/>
        <scheme val="minor"/>
      </rPr>
      <t xml:space="preserve"> s odřezáním kmene a odvětvením</t>
    </r>
  </si>
  <si>
    <r>
      <t xml:space="preserve">Řezy stromů, </t>
    </r>
    <r>
      <rPr>
        <sz val="10"/>
        <color theme="1"/>
        <rFont val="Calibri"/>
        <family val="2"/>
        <charset val="238"/>
        <scheme val="minor"/>
      </rPr>
      <t>dle charakteru řezu a výšky stromu</t>
    </r>
  </si>
  <si>
    <t>Sekce</t>
  </si>
  <si>
    <t>Kód položky</t>
  </si>
  <si>
    <t>Specifikace operace</t>
  </si>
  <si>
    <t>MJ</t>
  </si>
  <si>
    <t>Cena bez DPH za MJ</t>
  </si>
  <si>
    <t>Řezy stromů celkem</t>
  </si>
  <si>
    <t>Pokácení dřevin celkem</t>
  </si>
  <si>
    <t>Vazby stromů celkem</t>
  </si>
  <si>
    <t>PD 1</t>
  </si>
  <si>
    <t>DPH v Kč</t>
  </si>
  <si>
    <t>Sumarizace</t>
  </si>
  <si>
    <t>RS 2.1.25</t>
  </si>
  <si>
    <t>Řez zdravotní, do 2 m</t>
  </si>
  <si>
    <t>Řez zdravotní, od 2 do 6 m</t>
  </si>
  <si>
    <t>Řez bezpečnostní, do 2 m</t>
  </si>
  <si>
    <t>Řez bezpečnostní, od 2 do 6 m</t>
  </si>
  <si>
    <t>Řez bezpečnostní, od 6 do 8 m</t>
  </si>
  <si>
    <t>Řez bezpečnostní, od 8 do 10 m</t>
  </si>
  <si>
    <t xml:space="preserve">Řez bezpečnostní, přes 10 m </t>
  </si>
  <si>
    <t xml:space="preserve">Redukce koruny, do 2 m </t>
  </si>
  <si>
    <t>Redukce koruny, od 2 do 6 m</t>
  </si>
  <si>
    <t xml:space="preserve">Redukce koruny, od 6 do 8 m </t>
  </si>
  <si>
    <t xml:space="preserve">Redukce koruny, od 8 do 10 m </t>
  </si>
  <si>
    <t xml:space="preserve">Sesazovací řez, do 2 m </t>
  </si>
  <si>
    <t xml:space="preserve">Sesazovací řez, od 2 do 6 m </t>
  </si>
  <si>
    <t xml:space="preserve">Sesazovací řez, od 6 do 8 m </t>
  </si>
  <si>
    <t xml:space="preserve">Sesazovací řez, od 8 do 10 m </t>
  </si>
  <si>
    <t xml:space="preserve">Sesazovací řez, přes 10 m </t>
  </si>
  <si>
    <t xml:space="preserve">Řez popouštěcí, řez na hlavu do 2 m </t>
  </si>
  <si>
    <t xml:space="preserve">Řez popouštěcí, řez na hlavu od 2 m do 6 m </t>
  </si>
  <si>
    <t xml:space="preserve">Řez popouštěcí, řez na hlavu od 6 m do 8 m </t>
  </si>
  <si>
    <t xml:space="preserve">Řez popouštěcí, řez na hlavu od 8 m do 10 m </t>
  </si>
  <si>
    <t xml:space="preserve">Řez popouštěcí, řez na hlavu přes 10 m </t>
  </si>
  <si>
    <t>MJ za 24 měsíců</t>
  </si>
  <si>
    <t>Cena celkem (Kč bez DPH) za 24 měsíců</t>
  </si>
  <si>
    <t>Investorská cena za 24 měsíců v Kč celkem bez DPH</t>
  </si>
  <si>
    <t>Investorská cena za 24 měsíců v Kč celkem včetně DPH</t>
  </si>
  <si>
    <t>Ceny jsou uvedeny bez DPH. Součástí všech položek je evidence zásahu ve vrstvě Stromy pod kontrolou.</t>
  </si>
  <si>
    <t>Položkový rozpočet pro akci: Projekt pěstebních opatření v Hodoníně - ořezy a kácení dřevin</t>
  </si>
  <si>
    <t>OP 4</t>
  </si>
  <si>
    <t>OP 4.1.1</t>
  </si>
  <si>
    <t>Další operace</t>
  </si>
  <si>
    <t>Odstranění pařezu</t>
  </si>
  <si>
    <t>Odstranění pařezu ručně</t>
  </si>
  <si>
    <t>průměr do 200 mm</t>
  </si>
  <si>
    <t>OP 4.2.1</t>
  </si>
  <si>
    <t>OP 4.2.2</t>
  </si>
  <si>
    <t>do hloubky 200 mm</t>
  </si>
  <si>
    <t>do hloubky přes 200 mm</t>
  </si>
  <si>
    <r>
      <t>Odstranění pařezu odfrézováním nebo odvrtáním,</t>
    </r>
    <r>
      <rPr>
        <sz val="10"/>
        <color theme="1"/>
        <rFont val="Calibri"/>
        <family val="2"/>
        <charset val="238"/>
        <scheme val="minor"/>
      </rPr>
      <t xml:space="preserve"> dle plochy</t>
    </r>
  </si>
  <si>
    <t>Odstranění pařezů</t>
  </si>
  <si>
    <t>Řez výchovný</t>
  </si>
  <si>
    <t>RS 2.1.26</t>
  </si>
  <si>
    <t>DO 5</t>
  </si>
  <si>
    <t>5.1</t>
  </si>
  <si>
    <t>DO 5.1.1</t>
  </si>
  <si>
    <t>DO 5.1.3</t>
  </si>
  <si>
    <t>DO 5.1.2</t>
  </si>
  <si>
    <t>DO 5.1.4</t>
  </si>
  <si>
    <t>m3</t>
  </si>
  <si>
    <t>DH 6</t>
  </si>
  <si>
    <t>Výkup dřevní hmoty</t>
  </si>
  <si>
    <t>6.1</t>
  </si>
  <si>
    <t>Jehličnatý strom, kulatina</t>
  </si>
  <si>
    <t>Listnatý strom, kulatina</t>
  </si>
  <si>
    <t>DO 6.1.1</t>
  </si>
  <si>
    <t>Redukce koruny, přes 10 m (průměrná výška stromů je 15m)</t>
  </si>
  <si>
    <t>x</t>
  </si>
  <si>
    <t>Odstranění pařezů celkem</t>
  </si>
  <si>
    <r>
      <t xml:space="preserve">Technologický postup bude vycházet z arboristikých standardů SPPK A02 002 Řez stromů. </t>
    </r>
    <r>
      <rPr>
        <b/>
        <i/>
        <sz val="10"/>
        <color theme="1"/>
        <rFont val="Calibri"/>
        <family val="2"/>
        <charset val="238"/>
        <scheme val="minor"/>
      </rPr>
      <t>V cenách jsou započteny i náklady na rozřezání a odklizení větví na vzdálenost do 20 m se složením na hromady nebo naložím na dopravní prostředek. Cena zahrnuje likvidaci dřevní hmoty a úklid stanoviště, včetně štěpkování.</t>
    </r>
    <r>
      <rPr>
        <i/>
        <sz val="10"/>
        <color theme="1"/>
        <rFont val="Calibri"/>
        <family val="2"/>
        <charset val="238"/>
        <scheme val="minor"/>
      </rPr>
      <t xml:space="preserve"> Cena nezahrnuje odstranění pařezu. Měrnou jednotkou kus se rozumí jeden strom. V cenách jsou zahrnuty i stížené podmínky podél pozemních komunikací. Při určování výšky nasazení hlavy je uvažována jako směrodatná nejvýše položená hlava na ošetřovaném jedinci.
Položky 2.1.11 až 2.1.15: Jedná se o položky, u kterých bude provedena redukce lokální z důvodu stabilizace, lokální redukce směrem k překážce, redukce obvodová, nebo úprava průjezdného profilu, a to do </t>
    </r>
    <r>
      <rPr>
        <b/>
        <i/>
        <sz val="10"/>
        <color theme="1"/>
        <rFont val="Calibri"/>
        <family val="2"/>
        <charset val="238"/>
        <scheme val="minor"/>
      </rPr>
      <t>20 % plochy koruny.</t>
    </r>
  </si>
  <si>
    <t>DO 6.1.2</t>
  </si>
  <si>
    <t xml:space="preserve"> Další operace celkem</t>
  </si>
  <si>
    <r>
      <t xml:space="preserve">Technologický postup bude vycházet z arboristických standardů SPPK A02 005 Kácení stromů. </t>
    </r>
    <r>
      <rPr>
        <b/>
        <i/>
        <sz val="10"/>
        <color theme="1"/>
        <rFont val="Calibri"/>
        <family val="2"/>
        <charset val="238"/>
        <scheme val="minor"/>
      </rPr>
      <t>V cenách jsou započteny i náklady na odvětvování, manipulaci kmene a silných větví v rozsahu nezbytném pro složení na hromadu na vzdálenost do 20 m, nebo k naložení na dopravní prostředek. Cena zahrnuje likvidaci dřevní hmoty a úklid stanoviště, včetně štěpkování</t>
    </r>
    <r>
      <rPr>
        <i/>
        <sz val="10"/>
        <color theme="1"/>
        <rFont val="Calibri"/>
        <family val="2"/>
        <charset val="238"/>
        <scheme val="minor"/>
      </rPr>
      <t>. Cena nezahrnuje odstranění pařezu. Průměr kmene bude určen přímým měřením, nebo přepočtem 1,3d dle standardu SPPK A02 005.</t>
    </r>
  </si>
  <si>
    <t>Vložení provedených úkonů do aplikace Stromy pod kontrolou</t>
  </si>
  <si>
    <t>Cena daná zadavatelem</t>
  </si>
  <si>
    <t>MJ - předpokládanané plnění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</si>
</sst>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rgb="FF1A1A1A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6" fillId="8" borderId="7" applyNumberFormat="0" applyFont="0" applyAlignment="0" applyProtection="0"/>
  </cellStyleXfs>
  <cellXfs count="141">
    <xf numFmtId="0" fontId="0" fillId="0" borderId="0" xfId="0"/>
    <xf numFmtId="49" fontId="1" fillId="0" borderId="0" xfId="0" applyNumberFormat="1" applyFont="1" applyAlignment="1">
      <alignment horizontal="right"/>
    </xf>
    <xf numFmtId="0" fontId="2" fillId="0" borderId="0" xfId="0" applyFont="1"/>
    <xf numFmtId="49" fontId="1" fillId="2" borderId="0" xfId="0" applyNumberFormat="1" applyFont="1" applyFill="1" applyAlignment="1">
      <alignment horizontal="right"/>
    </xf>
    <xf numFmtId="164" fontId="2" fillId="0" borderId="0" xfId="0" applyNumberFormat="1" applyFont="1"/>
    <xf numFmtId="49" fontId="6" fillId="0" borderId="0" xfId="0" applyNumberFormat="1" applyFont="1" applyAlignment="1">
      <alignment horizontal="right"/>
    </xf>
    <xf numFmtId="0" fontId="7" fillId="0" borderId="0" xfId="0" applyFont="1"/>
    <xf numFmtId="49" fontId="6" fillId="2" borderId="0" xfId="0" applyNumberFormat="1" applyFont="1" applyFill="1" applyAlignment="1">
      <alignment horizontal="right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/>
    <xf numFmtId="0" fontId="9" fillId="0" borderId="0" xfId="0" applyFont="1"/>
    <xf numFmtId="0" fontId="8" fillId="0" borderId="0" xfId="0" applyFont="1" applyAlignment="1">
      <alignment wrapText="1"/>
    </xf>
    <xf numFmtId="0" fontId="11" fillId="0" borderId="0" xfId="0" applyFont="1" applyAlignment="1">
      <alignment vertical="center"/>
    </xf>
    <xf numFmtId="49" fontId="7" fillId="0" borderId="0" xfId="0" applyNumberFormat="1" applyFont="1" applyAlignment="1">
      <alignment horizontal="right"/>
    </xf>
    <xf numFmtId="0" fontId="9" fillId="4" borderId="0" xfId="0" applyFont="1" applyFill="1" applyAlignment="1">
      <alignment wrapText="1"/>
    </xf>
    <xf numFmtId="49" fontId="6" fillId="0" borderId="0" xfId="0" applyNumberFormat="1" applyFont="1"/>
    <xf numFmtId="49" fontId="7" fillId="0" borderId="0" xfId="0" applyNumberFormat="1" applyFont="1"/>
    <xf numFmtId="164" fontId="6" fillId="3" borderId="4" xfId="0" applyNumberFormat="1" applyFont="1" applyFill="1" applyBorder="1"/>
    <xf numFmtId="0" fontId="9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right"/>
    </xf>
    <xf numFmtId="49" fontId="6" fillId="3" borderId="0" xfId="0" applyNumberFormat="1" applyFont="1" applyFill="1" applyAlignment="1">
      <alignment horizontal="right"/>
    </xf>
    <xf numFmtId="0" fontId="6" fillId="3" borderId="0" xfId="0" applyFont="1" applyFill="1" applyAlignment="1">
      <alignment horizontal="center" vertical="center"/>
    </xf>
    <xf numFmtId="0" fontId="7" fillId="3" borderId="0" xfId="0" applyFont="1" applyFill="1"/>
    <xf numFmtId="0" fontId="7" fillId="2" borderId="0" xfId="0" applyFont="1" applyFill="1" applyAlignment="1">
      <alignment horizontal="center" vertical="center"/>
    </xf>
    <xf numFmtId="0" fontId="7" fillId="2" borderId="0" xfId="0" applyFont="1" applyFill="1"/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0" borderId="1" xfId="0" applyFont="1" applyBorder="1" applyAlignment="1">
      <alignment horizontal="center" vertical="center"/>
    </xf>
    <xf numFmtId="164" fontId="13" fillId="6" borderId="1" xfId="0" applyNumberFormat="1" applyFont="1" applyFill="1" applyBorder="1"/>
    <xf numFmtId="0" fontId="9" fillId="0" borderId="1" xfId="0" applyFont="1" applyBorder="1"/>
    <xf numFmtId="0" fontId="11" fillId="0" borderId="1" xfId="0" applyFont="1" applyBorder="1" applyAlignment="1">
      <alignment horizontal="center" vertical="center"/>
    </xf>
    <xf numFmtId="0" fontId="6" fillId="7" borderId="1" xfId="0" applyFont="1" applyFill="1" applyBorder="1"/>
    <xf numFmtId="0" fontId="10" fillId="7" borderId="1" xfId="0" applyFont="1" applyFill="1" applyBorder="1"/>
    <xf numFmtId="0" fontId="6" fillId="3" borderId="0" xfId="0" applyFont="1" applyFill="1" applyAlignment="1">
      <alignment horizontal="center"/>
    </xf>
    <xf numFmtId="0" fontId="6" fillId="3" borderId="3" xfId="0" applyFont="1" applyFill="1" applyBorder="1" applyAlignment="1">
      <alignment horizontal="center"/>
    </xf>
    <xf numFmtId="164" fontId="10" fillId="3" borderId="4" xfId="0" applyNumberFormat="1" applyFont="1" applyFill="1" applyBorder="1" applyAlignment="1">
      <alignment vertical="center"/>
    </xf>
    <xf numFmtId="0" fontId="7" fillId="6" borderId="1" xfId="0" applyFont="1" applyFill="1" applyBorder="1"/>
    <xf numFmtId="0" fontId="7" fillId="6" borderId="2" xfId="0" applyFont="1" applyFill="1" applyBorder="1"/>
    <xf numFmtId="0" fontId="10" fillId="3" borderId="3" xfId="0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164" fontId="0" fillId="0" borderId="0" xfId="0" applyNumberFormat="1"/>
    <xf numFmtId="49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right"/>
    </xf>
    <xf numFmtId="49" fontId="1" fillId="3" borderId="0" xfId="0" applyNumberFormat="1" applyFont="1" applyFill="1" applyAlignment="1">
      <alignment horizontal="right"/>
    </xf>
    <xf numFmtId="0" fontId="4" fillId="7" borderId="1" xfId="0" applyFont="1" applyFill="1" applyBorder="1"/>
    <xf numFmtId="0" fontId="3" fillId="0" borderId="1" xfId="0" applyFont="1" applyBorder="1"/>
    <xf numFmtId="0" fontId="5" fillId="0" borderId="1" xfId="0" applyFont="1" applyBorder="1" applyAlignment="1">
      <alignment horizontal="center" vertical="center"/>
    </xf>
    <xf numFmtId="0" fontId="1" fillId="7" borderId="1" xfId="0" applyFont="1" applyFill="1" applyBorder="1"/>
    <xf numFmtId="0" fontId="8" fillId="0" borderId="0" xfId="0" applyFont="1" applyAlignment="1">
      <alignment horizontal="center" vertical="center"/>
    </xf>
    <xf numFmtId="0" fontId="4" fillId="0" borderId="0" xfId="0" applyFont="1"/>
    <xf numFmtId="0" fontId="6" fillId="6" borderId="1" xfId="0" applyFont="1" applyFill="1" applyBorder="1"/>
    <xf numFmtId="0" fontId="1" fillId="7" borderId="2" xfId="0" applyFont="1" applyFill="1" applyBorder="1" applyAlignment="1">
      <alignment horizontal="center" vertical="center" wrapText="1"/>
    </xf>
    <xf numFmtId="164" fontId="2" fillId="8" borderId="8" xfId="1" applyNumberFormat="1" applyFont="1" applyBorder="1"/>
    <xf numFmtId="0" fontId="7" fillId="0" borderId="10" xfId="0" applyFont="1" applyBorder="1"/>
    <xf numFmtId="0" fontId="1" fillId="2" borderId="5" xfId="0" applyFont="1" applyFill="1" applyBorder="1"/>
    <xf numFmtId="0" fontId="1" fillId="2" borderId="11" xfId="0" applyFont="1" applyFill="1" applyBorder="1"/>
    <xf numFmtId="49" fontId="1" fillId="3" borderId="6" xfId="0" applyNumberFormat="1" applyFont="1" applyFill="1" applyBorder="1"/>
    <xf numFmtId="49" fontId="1" fillId="3" borderId="9" xfId="0" applyNumberFormat="1" applyFont="1" applyFill="1" applyBorder="1"/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0" borderId="0" xfId="1" applyNumberFormat="1" applyFont="1" applyFill="1" applyBorder="1"/>
    <xf numFmtId="164" fontId="13" fillId="0" borderId="10" xfId="0" applyNumberFormat="1" applyFont="1" applyBorder="1"/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4" fontId="6" fillId="0" borderId="0" xfId="0" applyNumberFormat="1" applyFont="1"/>
    <xf numFmtId="0" fontId="7" fillId="0" borderId="0" xfId="0" applyFont="1" applyAlignment="1">
      <alignment horizontal="left"/>
    </xf>
    <xf numFmtId="49" fontId="8" fillId="0" borderId="0" xfId="0" applyNumberFormat="1" applyFont="1" applyAlignment="1">
      <alignment vertical="top" wrapText="1"/>
    </xf>
    <xf numFmtId="49" fontId="12" fillId="0" borderId="0" xfId="0" applyNumberFormat="1" applyFont="1" applyAlignment="1">
      <alignment vertical="top" wrapText="1"/>
    </xf>
    <xf numFmtId="49" fontId="4" fillId="2" borderId="0" xfId="0" applyNumberFormat="1" applyFont="1" applyFill="1" applyAlignment="1">
      <alignment horizontal="right"/>
    </xf>
    <xf numFmtId="0" fontId="1" fillId="7" borderId="10" xfId="0" applyFont="1" applyFill="1" applyBorder="1"/>
    <xf numFmtId="0" fontId="2" fillId="0" borderId="10" xfId="0" applyFont="1" applyBorder="1"/>
    <xf numFmtId="0" fontId="8" fillId="0" borderId="10" xfId="0" applyFont="1" applyBorder="1" applyAlignment="1">
      <alignment horizontal="center" vertical="center"/>
    </xf>
    <xf numFmtId="164" fontId="13" fillId="6" borderId="10" xfId="0" applyNumberFormat="1" applyFont="1" applyFill="1" applyBorder="1"/>
    <xf numFmtId="0" fontId="7" fillId="0" borderId="13" xfId="0" applyFont="1" applyBorder="1"/>
    <xf numFmtId="0" fontId="6" fillId="7" borderId="1" xfId="0" applyFont="1" applyFill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4" fontId="13" fillId="6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horizontal="right"/>
    </xf>
    <xf numFmtId="0" fontId="7" fillId="10" borderId="1" xfId="0" applyFont="1" applyFill="1" applyBorder="1"/>
    <xf numFmtId="164" fontId="7" fillId="9" borderId="1" xfId="0" applyNumberFormat="1" applyFont="1" applyFill="1" applyBorder="1" applyProtection="1">
      <protection locked="0"/>
    </xf>
    <xf numFmtId="164" fontId="9" fillId="9" borderId="1" xfId="0" applyNumberFormat="1" applyFont="1" applyFill="1" applyBorder="1" applyAlignment="1" applyProtection="1">
      <alignment vertical="center"/>
      <protection locked="0"/>
    </xf>
    <xf numFmtId="164" fontId="9" fillId="9" borderId="1" xfId="0" applyNumberFormat="1" applyFont="1" applyFill="1" applyBorder="1" applyAlignment="1" applyProtection="1">
      <alignment vertical="top"/>
      <protection locked="0"/>
    </xf>
    <xf numFmtId="164" fontId="2" fillId="9" borderId="10" xfId="0" applyNumberFormat="1" applyFont="1" applyFill="1" applyBorder="1" applyProtection="1">
      <protection locked="0"/>
    </xf>
    <xf numFmtId="164" fontId="2" fillId="9" borderId="1" xfId="0" applyNumberFormat="1" applyFont="1" applyFill="1" applyBorder="1" applyProtection="1">
      <protection locked="0"/>
    </xf>
    <xf numFmtId="164" fontId="2" fillId="9" borderId="2" xfId="0" applyNumberFormat="1" applyFont="1" applyFill="1" applyBorder="1" applyProtection="1">
      <protection locked="0"/>
    </xf>
    <xf numFmtId="164" fontId="2" fillId="9" borderId="1" xfId="1" applyNumberFormat="1" applyFont="1" applyFill="1" applyBorder="1" applyProtection="1">
      <protection locked="0"/>
    </xf>
    <xf numFmtId="0" fontId="7" fillId="6" borderId="2" xfId="0" applyFont="1" applyFill="1" applyBorder="1"/>
    <xf numFmtId="0" fontId="7" fillId="6" borderId="3" xfId="0" applyFont="1" applyFill="1" applyBorder="1"/>
    <xf numFmtId="164" fontId="7" fillId="6" borderId="1" xfId="0" applyNumberFormat="1" applyFont="1" applyFill="1" applyBorder="1" applyAlignment="1">
      <alignment horizontal="right"/>
    </xf>
    <xf numFmtId="0" fontId="7" fillId="6" borderId="1" xfId="0" applyFont="1" applyFill="1" applyBorder="1" applyAlignment="1">
      <alignment horizontal="right"/>
    </xf>
    <xf numFmtId="0" fontId="15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164" fontId="7" fillId="6" borderId="2" xfId="0" applyNumberFormat="1" applyFont="1" applyFill="1" applyBorder="1" applyAlignment="1">
      <alignment horizontal="right"/>
    </xf>
    <xf numFmtId="164" fontId="7" fillId="6" borderId="3" xfId="0" applyNumberFormat="1" applyFont="1" applyFill="1" applyBorder="1" applyAlignment="1">
      <alignment horizontal="right"/>
    </xf>
    <xf numFmtId="164" fontId="7" fillId="6" borderId="4" xfId="0" applyNumberFormat="1" applyFont="1" applyFill="1" applyBorder="1" applyAlignment="1">
      <alignment horizontal="right"/>
    </xf>
    <xf numFmtId="164" fontId="7" fillId="10" borderId="2" xfId="0" applyNumberFormat="1" applyFont="1" applyFill="1" applyBorder="1" applyAlignment="1">
      <alignment horizontal="right"/>
    </xf>
    <xf numFmtId="0" fontId="0" fillId="10" borderId="3" xfId="0" applyFill="1" applyBorder="1" applyAlignment="1">
      <alignment horizontal="right"/>
    </xf>
    <xf numFmtId="0" fontId="0" fillId="10" borderId="4" xfId="0" applyFill="1" applyBorder="1" applyAlignment="1">
      <alignment horizontal="right"/>
    </xf>
    <xf numFmtId="0" fontId="8" fillId="0" borderId="0" xfId="0" applyFont="1" applyAlignment="1">
      <alignment vertical="center" wrapText="1"/>
    </xf>
    <xf numFmtId="0" fontId="10" fillId="0" borderId="0" xfId="0" applyFont="1"/>
    <xf numFmtId="0" fontId="6" fillId="2" borderId="0" xfId="0" applyFont="1" applyFill="1"/>
    <xf numFmtId="0" fontId="10" fillId="3" borderId="2" xfId="0" applyFont="1" applyFill="1" applyBorder="1"/>
    <xf numFmtId="0" fontId="10" fillId="3" borderId="3" xfId="0" applyFont="1" applyFill="1" applyBorder="1"/>
    <xf numFmtId="0" fontId="8" fillId="0" borderId="0" xfId="0" applyFont="1" applyAlignment="1">
      <alignment horizontal="left" vertical="center" wrapText="1"/>
    </xf>
    <xf numFmtId="0" fontId="6" fillId="3" borderId="0" xfId="0" applyFont="1" applyFill="1"/>
    <xf numFmtId="0" fontId="4" fillId="3" borderId="6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7" fillId="6" borderId="4" xfId="0" applyFont="1" applyFill="1" applyBorder="1"/>
    <xf numFmtId="0" fontId="4" fillId="2" borderId="0" xfId="0" applyFont="1" applyFill="1" applyAlignment="1">
      <alignment horizontal="left"/>
    </xf>
    <xf numFmtId="0" fontId="4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49" fontId="1" fillId="3" borderId="6" xfId="0" applyNumberFormat="1" applyFont="1" applyFill="1" applyBorder="1" applyAlignment="1">
      <alignment horizontal="left"/>
    </xf>
    <xf numFmtId="49" fontId="1" fillId="3" borderId="9" xfId="0" applyNumberFormat="1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49" fontId="8" fillId="0" borderId="6" xfId="0" applyNumberFormat="1" applyFont="1" applyBorder="1" applyAlignment="1">
      <alignment vertical="top" wrapText="1"/>
    </xf>
    <xf numFmtId="49" fontId="12" fillId="0" borderId="6" xfId="0" applyNumberFormat="1" applyFont="1" applyBorder="1" applyAlignment="1">
      <alignment vertical="top" wrapText="1"/>
    </xf>
    <xf numFmtId="0" fontId="6" fillId="2" borderId="0" xfId="0" applyFont="1" applyFill="1" applyAlignment="1">
      <alignment horizontal="left"/>
    </xf>
    <xf numFmtId="0" fontId="7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0" fillId="3" borderId="2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0" fontId="6" fillId="6" borderId="1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7" fillId="11" borderId="2" xfId="0" applyFont="1" applyFill="1" applyBorder="1"/>
    <xf numFmtId="0" fontId="7" fillId="11" borderId="3" xfId="0" applyFont="1" applyFill="1" applyBorder="1"/>
    <xf numFmtId="164" fontId="7" fillId="11" borderId="1" xfId="0" applyNumberFormat="1" applyFont="1" applyFill="1" applyBorder="1" applyAlignment="1">
      <alignment horizontal="right"/>
    </xf>
    <xf numFmtId="0" fontId="7" fillId="11" borderId="1" xfId="0" applyFon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0" fontId="6" fillId="11" borderId="1" xfId="0" applyFont="1" applyFill="1" applyBorder="1" applyAlignment="1">
      <alignment horizontal="right"/>
    </xf>
  </cellXfs>
  <cellStyles count="2"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99116-E4B8-4196-8086-464BFA9ACE0D}">
  <sheetPr>
    <tabColor theme="9" tint="-0.499984740745262"/>
  </sheetPr>
  <dimension ref="A1:L128"/>
  <sheetViews>
    <sheetView tabSelected="1" workbookViewId="0">
      <selection activeCell="D5" sqref="D5:G9"/>
    </sheetView>
  </sheetViews>
  <sheetFormatPr defaultRowHeight="12.75" x14ac:dyDescent="0.2"/>
  <cols>
    <col min="1" max="1" width="5.5703125" style="16" customWidth="1"/>
    <col min="2" max="2" width="8.28515625" style="6" customWidth="1"/>
    <col min="3" max="3" width="37.42578125" style="6" customWidth="1"/>
    <col min="4" max="4" width="4.85546875" style="6" customWidth="1"/>
    <col min="5" max="5" width="11.140625" style="6" customWidth="1"/>
    <col min="6" max="6" width="15.42578125" style="6" customWidth="1"/>
    <col min="7" max="7" width="14.42578125" style="6" customWidth="1"/>
    <col min="8" max="8" width="10.42578125" style="6" bestFit="1" customWidth="1"/>
    <col min="9" max="16384" width="9.140625" style="6"/>
  </cols>
  <sheetData>
    <row r="1" spans="1:12" x14ac:dyDescent="0.2">
      <c r="A1" s="13"/>
    </row>
    <row r="2" spans="1:12" ht="15.75" x14ac:dyDescent="0.2">
      <c r="A2" s="13"/>
      <c r="B2" s="97" t="s">
        <v>123</v>
      </c>
      <c r="C2" s="98"/>
      <c r="D2" s="98"/>
      <c r="E2" s="98"/>
      <c r="F2" s="98"/>
      <c r="G2" s="98"/>
    </row>
    <row r="3" spans="1:12" ht="15.75" x14ac:dyDescent="0.2">
      <c r="A3" s="13"/>
      <c r="B3" s="67"/>
      <c r="C3" s="68"/>
      <c r="D3" s="68"/>
      <c r="E3" s="68"/>
      <c r="F3" s="68"/>
      <c r="G3" s="68"/>
    </row>
    <row r="4" spans="1:12" x14ac:dyDescent="0.2">
      <c r="A4" s="5"/>
      <c r="B4" s="99" t="s">
        <v>95</v>
      </c>
      <c r="C4" s="99"/>
      <c r="D4" s="100"/>
      <c r="E4" s="100"/>
    </row>
    <row r="5" spans="1:12" x14ac:dyDescent="0.2">
      <c r="A5" s="5"/>
      <c r="B5" s="38" t="s">
        <v>93</v>
      </c>
      <c r="C5" s="39" t="s">
        <v>17</v>
      </c>
      <c r="D5" s="95">
        <f>G51</f>
        <v>0</v>
      </c>
      <c r="E5" s="96"/>
      <c r="F5" s="96"/>
      <c r="G5" s="96"/>
      <c r="I5" s="55" t="s">
        <v>93</v>
      </c>
      <c r="J5" s="93" t="s">
        <v>17</v>
      </c>
      <c r="K5" s="94"/>
      <c r="L5" s="116"/>
    </row>
    <row r="6" spans="1:12" x14ac:dyDescent="0.2">
      <c r="A6" s="5"/>
      <c r="B6" s="38" t="s">
        <v>49</v>
      </c>
      <c r="C6" s="39" t="s">
        <v>16</v>
      </c>
      <c r="D6" s="95">
        <f>G84</f>
        <v>0</v>
      </c>
      <c r="E6" s="96"/>
      <c r="F6" s="96"/>
      <c r="G6" s="96"/>
      <c r="I6" s="55" t="s">
        <v>49</v>
      </c>
      <c r="J6" s="93" t="s">
        <v>16</v>
      </c>
      <c r="K6" s="94"/>
      <c r="L6" s="116"/>
    </row>
    <row r="7" spans="1:12" x14ac:dyDescent="0.2">
      <c r="A7" s="5"/>
      <c r="B7" s="38" t="s">
        <v>67</v>
      </c>
      <c r="C7" s="39" t="s">
        <v>70</v>
      </c>
      <c r="D7" s="95">
        <f>G93</f>
        <v>0</v>
      </c>
      <c r="E7" s="96"/>
      <c r="F7" s="96"/>
      <c r="G7" s="96"/>
      <c r="I7" s="55" t="s">
        <v>67</v>
      </c>
      <c r="J7" s="93" t="s">
        <v>70</v>
      </c>
      <c r="K7" s="94"/>
      <c r="L7" s="116"/>
    </row>
    <row r="8" spans="1:12" x14ac:dyDescent="0.2">
      <c r="A8" s="5"/>
      <c r="B8" s="38" t="s">
        <v>124</v>
      </c>
      <c r="C8" s="38" t="s">
        <v>135</v>
      </c>
      <c r="D8" s="101">
        <f>G104</f>
        <v>0</v>
      </c>
      <c r="E8" s="102"/>
      <c r="F8" s="102"/>
      <c r="G8" s="103"/>
      <c r="I8" s="55" t="s">
        <v>124</v>
      </c>
      <c r="J8" s="93" t="s">
        <v>135</v>
      </c>
      <c r="K8" s="94"/>
      <c r="L8" s="116"/>
    </row>
    <row r="9" spans="1:12" x14ac:dyDescent="0.2">
      <c r="A9" s="5"/>
      <c r="B9" s="38" t="s">
        <v>138</v>
      </c>
      <c r="C9" s="38" t="s">
        <v>126</v>
      </c>
      <c r="D9" s="101">
        <f>G114</f>
        <v>0</v>
      </c>
      <c r="E9" s="102"/>
      <c r="F9" s="102"/>
      <c r="G9" s="103"/>
      <c r="I9" s="55" t="s">
        <v>138</v>
      </c>
      <c r="J9" s="93" t="s">
        <v>126</v>
      </c>
      <c r="K9" s="94"/>
      <c r="L9" s="116"/>
    </row>
    <row r="10" spans="1:12" ht="15" x14ac:dyDescent="0.25">
      <c r="A10" s="5"/>
      <c r="B10" s="85" t="s">
        <v>145</v>
      </c>
      <c r="C10" s="85" t="s">
        <v>146</v>
      </c>
      <c r="D10" s="104" t="s">
        <v>159</v>
      </c>
      <c r="E10" s="105"/>
      <c r="F10" s="105"/>
      <c r="G10" s="106"/>
      <c r="I10" s="55" t="s">
        <v>145</v>
      </c>
      <c r="J10" s="93" t="s">
        <v>146</v>
      </c>
      <c r="K10" s="94"/>
      <c r="L10" s="116"/>
    </row>
    <row r="11" spans="1:12" x14ac:dyDescent="0.2">
      <c r="A11" s="5"/>
      <c r="D11" s="20"/>
      <c r="E11" s="20"/>
      <c r="F11" s="20"/>
      <c r="G11" s="20"/>
    </row>
    <row r="12" spans="1:12" x14ac:dyDescent="0.2">
      <c r="A12" s="5"/>
      <c r="B12" s="135" t="s">
        <v>120</v>
      </c>
      <c r="C12" s="136"/>
      <c r="D12" s="137">
        <f>SUM(D5:G9)</f>
        <v>0</v>
      </c>
      <c r="E12" s="138"/>
      <c r="F12" s="138"/>
      <c r="G12" s="138"/>
    </row>
    <row r="13" spans="1:12" x14ac:dyDescent="0.2">
      <c r="A13" s="5"/>
      <c r="B13" s="135" t="s">
        <v>94</v>
      </c>
      <c r="C13" s="136"/>
      <c r="D13" s="137">
        <f>D14-D12</f>
        <v>0</v>
      </c>
      <c r="E13" s="138"/>
      <c r="F13" s="138"/>
      <c r="G13" s="138"/>
    </row>
    <row r="14" spans="1:12" x14ac:dyDescent="0.2">
      <c r="A14" s="5"/>
      <c r="B14" s="135" t="s">
        <v>121</v>
      </c>
      <c r="C14" s="136"/>
      <c r="D14" s="139">
        <f>D12*1.21</f>
        <v>0</v>
      </c>
      <c r="E14" s="140"/>
      <c r="F14" s="140"/>
      <c r="G14" s="140"/>
    </row>
    <row r="15" spans="1:12" x14ac:dyDescent="0.2">
      <c r="A15" s="5"/>
    </row>
    <row r="16" spans="1:12" ht="15" x14ac:dyDescent="0.25">
      <c r="A16" s="5"/>
      <c r="B16" s="132" t="s">
        <v>33</v>
      </c>
      <c r="C16" s="132"/>
      <c r="D16" s="93">
        <f>SUM(F51,F84,F93)</f>
        <v>2500</v>
      </c>
      <c r="E16" s="133"/>
      <c r="F16" s="133"/>
      <c r="G16" s="134"/>
    </row>
    <row r="17" spans="1:8" ht="2.25" hidden="1" customHeight="1" x14ac:dyDescent="0.2">
      <c r="A17" s="5"/>
      <c r="B17" s="14"/>
      <c r="C17" s="14"/>
      <c r="D17" s="14"/>
      <c r="E17" s="14"/>
      <c r="F17" s="14"/>
      <c r="G17" s="14"/>
    </row>
    <row r="18" spans="1:8" ht="15" hidden="1" customHeight="1" x14ac:dyDescent="0.2">
      <c r="A18" s="5"/>
      <c r="B18" s="14"/>
      <c r="C18" s="14"/>
      <c r="D18" s="14"/>
      <c r="E18" s="14"/>
      <c r="F18" s="14"/>
      <c r="G18" s="14"/>
    </row>
    <row r="19" spans="1:8" ht="15" customHeight="1" x14ac:dyDescent="0.2">
      <c r="A19" s="5"/>
      <c r="B19" s="124" t="s">
        <v>122</v>
      </c>
      <c r="C19" s="125"/>
      <c r="D19" s="125"/>
      <c r="E19" s="125"/>
      <c r="F19" s="125"/>
      <c r="G19" s="125"/>
    </row>
    <row r="20" spans="1:8" ht="15" customHeight="1" x14ac:dyDescent="0.2">
      <c r="A20" s="5"/>
      <c r="B20" s="71"/>
      <c r="C20" s="72"/>
      <c r="D20" s="72"/>
      <c r="E20" s="72"/>
      <c r="F20" s="72"/>
      <c r="G20" s="72"/>
    </row>
    <row r="21" spans="1:8" ht="15" customHeight="1" x14ac:dyDescent="0.2">
      <c r="A21" s="5"/>
      <c r="B21" s="18"/>
      <c r="C21" s="18"/>
      <c r="D21" s="10"/>
      <c r="E21" s="19"/>
      <c r="F21" s="10"/>
    </row>
    <row r="22" spans="1:8" ht="15" customHeight="1" x14ac:dyDescent="0.2">
      <c r="A22" s="5"/>
      <c r="B22" s="18"/>
      <c r="C22" s="18"/>
      <c r="D22" s="10"/>
      <c r="E22" s="19"/>
      <c r="F22" s="10"/>
    </row>
    <row r="23" spans="1:8" ht="62.25" customHeight="1" x14ac:dyDescent="0.2">
      <c r="A23" s="41" t="s">
        <v>85</v>
      </c>
      <c r="B23" s="42" t="s">
        <v>86</v>
      </c>
      <c r="C23" s="42" t="s">
        <v>87</v>
      </c>
      <c r="D23" s="42" t="s">
        <v>88</v>
      </c>
      <c r="E23" s="42" t="s">
        <v>89</v>
      </c>
      <c r="F23" s="42" t="s">
        <v>160</v>
      </c>
      <c r="G23" s="42" t="s">
        <v>119</v>
      </c>
    </row>
    <row r="24" spans="1:8" x14ac:dyDescent="0.2">
      <c r="A24" s="21" t="s">
        <v>18</v>
      </c>
      <c r="B24" s="113" t="s">
        <v>17</v>
      </c>
      <c r="C24" s="113"/>
      <c r="D24" s="113"/>
      <c r="E24" s="113"/>
      <c r="F24" s="35"/>
      <c r="G24" s="23"/>
    </row>
    <row r="25" spans="1:8" x14ac:dyDescent="0.2">
      <c r="A25" s="7" t="s">
        <v>0</v>
      </c>
      <c r="B25" s="109" t="s">
        <v>7</v>
      </c>
      <c r="C25" s="109"/>
      <c r="D25" s="109"/>
      <c r="E25" s="109"/>
      <c r="F25" s="24"/>
      <c r="G25" s="25"/>
    </row>
    <row r="26" spans="1:8" x14ac:dyDescent="0.2">
      <c r="A26" s="5"/>
      <c r="B26" s="33" t="s">
        <v>19</v>
      </c>
      <c r="C26" s="28" t="s">
        <v>32</v>
      </c>
      <c r="D26" s="29" t="s">
        <v>6</v>
      </c>
      <c r="E26" s="86">
        <v>0</v>
      </c>
      <c r="F26" s="26">
        <v>1</v>
      </c>
      <c r="G26" s="30">
        <f>E26*F26</f>
        <v>0</v>
      </c>
    </row>
    <row r="27" spans="1:8" x14ac:dyDescent="0.2">
      <c r="A27" s="7" t="s">
        <v>1</v>
      </c>
      <c r="B27" s="126" t="s">
        <v>82</v>
      </c>
      <c r="C27" s="126"/>
      <c r="D27" s="126"/>
      <c r="E27" s="126"/>
      <c r="F27" s="24"/>
      <c r="G27" s="25"/>
    </row>
    <row r="28" spans="1:8" x14ac:dyDescent="0.2">
      <c r="A28" s="5"/>
      <c r="B28" s="33" t="s">
        <v>20</v>
      </c>
      <c r="C28" s="28" t="s">
        <v>36</v>
      </c>
      <c r="D28" s="29" t="s">
        <v>9</v>
      </c>
      <c r="E28" s="86">
        <v>0</v>
      </c>
      <c r="F28" s="26">
        <v>20</v>
      </c>
      <c r="G28" s="30">
        <f>E28*F28</f>
        <v>0</v>
      </c>
      <c r="H28" s="9"/>
    </row>
    <row r="29" spans="1:8" x14ac:dyDescent="0.2">
      <c r="A29" s="5"/>
      <c r="B29" s="33" t="s">
        <v>21</v>
      </c>
      <c r="C29" s="28" t="s">
        <v>37</v>
      </c>
      <c r="D29" s="29" t="s">
        <v>9</v>
      </c>
      <c r="E29" s="86">
        <v>0</v>
      </c>
      <c r="F29" s="26">
        <v>50</v>
      </c>
      <c r="G29" s="30">
        <f>E29*F29</f>
        <v>0</v>
      </c>
      <c r="H29" s="9"/>
    </row>
    <row r="30" spans="1:8" x14ac:dyDescent="0.2">
      <c r="A30" s="5"/>
      <c r="B30" s="33" t="s">
        <v>22</v>
      </c>
      <c r="C30" s="28" t="s">
        <v>38</v>
      </c>
      <c r="D30" s="29" t="s">
        <v>9</v>
      </c>
      <c r="E30" s="86">
        <v>0</v>
      </c>
      <c r="F30" s="26">
        <v>50</v>
      </c>
      <c r="G30" s="30">
        <f>E30*F30</f>
        <v>0</v>
      </c>
    </row>
    <row r="31" spans="1:8" x14ac:dyDescent="0.2">
      <c r="A31" s="5"/>
      <c r="B31" s="33" t="s">
        <v>34</v>
      </c>
      <c r="C31" s="28" t="s">
        <v>40</v>
      </c>
      <c r="D31" s="29" t="s">
        <v>9</v>
      </c>
      <c r="E31" s="86">
        <v>0</v>
      </c>
      <c r="F31" s="26">
        <v>10</v>
      </c>
      <c r="G31" s="30">
        <f>E31*F31</f>
        <v>0</v>
      </c>
    </row>
    <row r="32" spans="1:8" x14ac:dyDescent="0.2">
      <c r="A32" s="5"/>
      <c r="B32" s="33" t="s">
        <v>35</v>
      </c>
      <c r="C32" s="28" t="s">
        <v>39</v>
      </c>
      <c r="D32" s="29" t="s">
        <v>9</v>
      </c>
      <c r="E32" s="86">
        <v>0</v>
      </c>
      <c r="F32" s="26">
        <v>10</v>
      </c>
      <c r="G32" s="30">
        <f>E32*F32</f>
        <v>0</v>
      </c>
    </row>
    <row r="33" spans="1:7" x14ac:dyDescent="0.2">
      <c r="A33" s="7" t="s">
        <v>2</v>
      </c>
      <c r="B33" s="127" t="s">
        <v>83</v>
      </c>
      <c r="C33" s="127"/>
      <c r="D33" s="127"/>
      <c r="E33" s="127"/>
      <c r="F33" s="24"/>
      <c r="G33" s="25"/>
    </row>
    <row r="34" spans="1:7" x14ac:dyDescent="0.2">
      <c r="A34" s="5"/>
      <c r="B34" s="33" t="s">
        <v>23</v>
      </c>
      <c r="C34" s="28" t="s">
        <v>36</v>
      </c>
      <c r="D34" s="29" t="s">
        <v>9</v>
      </c>
      <c r="E34" s="86">
        <v>0</v>
      </c>
      <c r="F34" s="26">
        <v>1</v>
      </c>
      <c r="G34" s="30">
        <f>E34*F34</f>
        <v>0</v>
      </c>
    </row>
    <row r="35" spans="1:7" x14ac:dyDescent="0.2">
      <c r="A35" s="5"/>
      <c r="B35" s="33" t="s">
        <v>24</v>
      </c>
      <c r="C35" s="28" t="s">
        <v>37</v>
      </c>
      <c r="D35" s="29" t="s">
        <v>9</v>
      </c>
      <c r="E35" s="86">
        <v>0</v>
      </c>
      <c r="F35" s="26">
        <v>50</v>
      </c>
      <c r="G35" s="30">
        <f>E35*F35</f>
        <v>0</v>
      </c>
    </row>
    <row r="36" spans="1:7" x14ac:dyDescent="0.2">
      <c r="A36" s="5"/>
      <c r="B36" s="33" t="s">
        <v>25</v>
      </c>
      <c r="C36" s="28" t="s">
        <v>38</v>
      </c>
      <c r="D36" s="29" t="s">
        <v>9</v>
      </c>
      <c r="E36" s="86">
        <v>0</v>
      </c>
      <c r="F36" s="26">
        <v>50</v>
      </c>
      <c r="G36" s="30">
        <f>E36*F36</f>
        <v>0</v>
      </c>
    </row>
    <row r="37" spans="1:7" x14ac:dyDescent="0.2">
      <c r="A37" s="5"/>
      <c r="B37" s="33" t="s">
        <v>41</v>
      </c>
      <c r="C37" s="28" t="s">
        <v>40</v>
      </c>
      <c r="D37" s="29" t="s">
        <v>9</v>
      </c>
      <c r="E37" s="86">
        <v>0</v>
      </c>
      <c r="F37" s="26">
        <v>50</v>
      </c>
      <c r="G37" s="30">
        <f>E37*F37</f>
        <v>0</v>
      </c>
    </row>
    <row r="38" spans="1:7" x14ac:dyDescent="0.2">
      <c r="A38" s="5"/>
      <c r="B38" s="33" t="s">
        <v>42</v>
      </c>
      <c r="C38" s="28" t="s">
        <v>39</v>
      </c>
      <c r="D38" s="29" t="s">
        <v>9</v>
      </c>
      <c r="E38" s="86">
        <v>0</v>
      </c>
      <c r="F38" s="26">
        <v>1</v>
      </c>
      <c r="G38" s="30">
        <f>E38*F38</f>
        <v>0</v>
      </c>
    </row>
    <row r="39" spans="1:7" x14ac:dyDescent="0.2">
      <c r="A39" s="7" t="s">
        <v>3</v>
      </c>
      <c r="B39" s="128" t="s">
        <v>45</v>
      </c>
      <c r="C39" s="129"/>
      <c r="D39" s="129"/>
      <c r="E39" s="129"/>
      <c r="F39" s="24"/>
      <c r="G39" s="25"/>
    </row>
    <row r="40" spans="1:7" x14ac:dyDescent="0.2">
      <c r="A40" s="5"/>
      <c r="B40" s="34" t="s">
        <v>26</v>
      </c>
      <c r="C40" s="28" t="s">
        <v>36</v>
      </c>
      <c r="D40" s="29" t="s">
        <v>9</v>
      </c>
      <c r="E40" s="86">
        <v>0</v>
      </c>
      <c r="F40" s="26">
        <v>1</v>
      </c>
      <c r="G40" s="30">
        <f>E40*F40</f>
        <v>0</v>
      </c>
    </row>
    <row r="41" spans="1:7" x14ac:dyDescent="0.2">
      <c r="A41" s="5"/>
      <c r="B41" s="34" t="s">
        <v>27</v>
      </c>
      <c r="C41" s="28" t="s">
        <v>37</v>
      </c>
      <c r="D41" s="29" t="s">
        <v>9</v>
      </c>
      <c r="E41" s="86">
        <v>0</v>
      </c>
      <c r="F41" s="26">
        <v>100</v>
      </c>
      <c r="G41" s="30">
        <f>E41*F41</f>
        <v>0</v>
      </c>
    </row>
    <row r="42" spans="1:7" x14ac:dyDescent="0.2">
      <c r="A42" s="5"/>
      <c r="B42" s="34" t="s">
        <v>28</v>
      </c>
      <c r="C42" s="28" t="s">
        <v>38</v>
      </c>
      <c r="D42" s="29" t="s">
        <v>9</v>
      </c>
      <c r="E42" s="86">
        <v>0</v>
      </c>
      <c r="F42" s="26">
        <v>100</v>
      </c>
      <c r="G42" s="30">
        <f>E42*F42</f>
        <v>0</v>
      </c>
    </row>
    <row r="43" spans="1:7" x14ac:dyDescent="0.2">
      <c r="A43" s="5"/>
      <c r="B43" s="34" t="s">
        <v>43</v>
      </c>
      <c r="C43" s="28" t="s">
        <v>40</v>
      </c>
      <c r="D43" s="29" t="s">
        <v>9</v>
      </c>
      <c r="E43" s="86">
        <v>0</v>
      </c>
      <c r="F43" s="26">
        <v>50</v>
      </c>
      <c r="G43" s="30">
        <f>E43*F43</f>
        <v>0</v>
      </c>
    </row>
    <row r="44" spans="1:7" x14ac:dyDescent="0.2">
      <c r="A44" s="5"/>
      <c r="B44" s="34" t="s">
        <v>44</v>
      </c>
      <c r="C44" s="28" t="s">
        <v>39</v>
      </c>
      <c r="D44" s="29" t="s">
        <v>9</v>
      </c>
      <c r="E44" s="86">
        <v>0</v>
      </c>
      <c r="F44" s="26">
        <v>1</v>
      </c>
      <c r="G44" s="30">
        <f>E44*F44</f>
        <v>0</v>
      </c>
    </row>
    <row r="45" spans="1:7" x14ac:dyDescent="0.2">
      <c r="A45" s="7" t="s">
        <v>5</v>
      </c>
      <c r="B45" s="128" t="s">
        <v>46</v>
      </c>
      <c r="C45" s="129"/>
      <c r="D45" s="129"/>
      <c r="E45" s="129"/>
      <c r="F45" s="24"/>
      <c r="G45" s="25"/>
    </row>
    <row r="46" spans="1:7" x14ac:dyDescent="0.2">
      <c r="A46" s="5"/>
      <c r="B46" s="34" t="s">
        <v>29</v>
      </c>
      <c r="C46" s="28" t="s">
        <v>36</v>
      </c>
      <c r="D46" s="29" t="s">
        <v>9</v>
      </c>
      <c r="E46" s="86">
        <v>0</v>
      </c>
      <c r="F46" s="26">
        <v>1</v>
      </c>
      <c r="G46" s="30">
        <f>E46*F46</f>
        <v>0</v>
      </c>
    </row>
    <row r="47" spans="1:7" x14ac:dyDescent="0.2">
      <c r="A47" s="5"/>
      <c r="B47" s="34" t="s">
        <v>30</v>
      </c>
      <c r="C47" s="28" t="s">
        <v>37</v>
      </c>
      <c r="D47" s="29" t="s">
        <v>9</v>
      </c>
      <c r="E47" s="86">
        <v>0</v>
      </c>
      <c r="F47" s="26">
        <v>20</v>
      </c>
      <c r="G47" s="30">
        <f>E47*F47</f>
        <v>0</v>
      </c>
    </row>
    <row r="48" spans="1:7" x14ac:dyDescent="0.2">
      <c r="A48" s="5"/>
      <c r="B48" s="34" t="s">
        <v>31</v>
      </c>
      <c r="C48" s="28" t="s">
        <v>38</v>
      </c>
      <c r="D48" s="29" t="s">
        <v>9</v>
      </c>
      <c r="E48" s="86">
        <v>0</v>
      </c>
      <c r="F48" s="26">
        <v>20</v>
      </c>
      <c r="G48" s="30">
        <f>E48*F48</f>
        <v>0</v>
      </c>
    </row>
    <row r="49" spans="1:8" x14ac:dyDescent="0.2">
      <c r="A49" s="5"/>
      <c r="B49" s="34" t="s">
        <v>47</v>
      </c>
      <c r="C49" s="28" t="s">
        <v>40</v>
      </c>
      <c r="D49" s="29" t="s">
        <v>9</v>
      </c>
      <c r="E49" s="86">
        <v>0</v>
      </c>
      <c r="F49" s="26">
        <v>20</v>
      </c>
      <c r="G49" s="30">
        <f>E49*F49</f>
        <v>0</v>
      </c>
    </row>
    <row r="50" spans="1:8" x14ac:dyDescent="0.2">
      <c r="A50" s="5"/>
      <c r="B50" s="34" t="s">
        <v>48</v>
      </c>
      <c r="C50" s="28" t="s">
        <v>39</v>
      </c>
      <c r="D50" s="29" t="s">
        <v>9</v>
      </c>
      <c r="E50" s="86">
        <v>0</v>
      </c>
      <c r="F50" s="26">
        <v>1</v>
      </c>
      <c r="G50" s="30">
        <f>E50*F50</f>
        <v>0</v>
      </c>
    </row>
    <row r="51" spans="1:8" x14ac:dyDescent="0.2">
      <c r="A51" s="5"/>
      <c r="B51" s="130" t="s">
        <v>91</v>
      </c>
      <c r="C51" s="131"/>
      <c r="D51" s="131"/>
      <c r="E51" s="131"/>
      <c r="F51" s="36">
        <f>SUM(F26:F50)</f>
        <v>607</v>
      </c>
      <c r="G51" s="37">
        <f>SUM(G26:G50)</f>
        <v>0</v>
      </c>
    </row>
    <row r="52" spans="1:8" x14ac:dyDescent="0.2">
      <c r="A52" s="5"/>
      <c r="B52" s="10"/>
      <c r="C52" s="10"/>
      <c r="D52" s="10"/>
      <c r="E52" s="9"/>
      <c r="F52" s="8"/>
    </row>
    <row r="53" spans="1:8" ht="66.75" customHeight="1" x14ac:dyDescent="0.2">
      <c r="A53" s="5"/>
      <c r="B53" s="107" t="s">
        <v>157</v>
      </c>
      <c r="C53" s="107"/>
      <c r="D53" s="107"/>
      <c r="E53" s="107"/>
      <c r="F53" s="107"/>
      <c r="G53" s="107"/>
    </row>
    <row r="54" spans="1:8" ht="15" customHeight="1" x14ac:dyDescent="0.2">
      <c r="A54" s="5"/>
      <c r="B54" s="11"/>
      <c r="C54" s="11"/>
      <c r="D54" s="11"/>
      <c r="E54" s="11"/>
      <c r="F54" s="8"/>
    </row>
    <row r="55" spans="1:8" ht="51" x14ac:dyDescent="0.2">
      <c r="A55" s="41" t="s">
        <v>85</v>
      </c>
      <c r="B55" s="42" t="s">
        <v>86</v>
      </c>
      <c r="C55" s="42" t="s">
        <v>87</v>
      </c>
      <c r="D55" s="42" t="s">
        <v>88</v>
      </c>
      <c r="E55" s="42" t="s">
        <v>89</v>
      </c>
      <c r="F55" s="42" t="s">
        <v>160</v>
      </c>
      <c r="G55" s="42" t="s">
        <v>119</v>
      </c>
    </row>
    <row r="56" spans="1:8" x14ac:dyDescent="0.2">
      <c r="A56" s="21" t="s">
        <v>49</v>
      </c>
      <c r="B56" s="113" t="s">
        <v>16</v>
      </c>
      <c r="C56" s="113"/>
      <c r="D56" s="113"/>
      <c r="E56" s="113"/>
      <c r="F56" s="22"/>
      <c r="G56" s="23"/>
      <c r="H56" s="78"/>
    </row>
    <row r="57" spans="1:8" x14ac:dyDescent="0.2">
      <c r="A57" s="7" t="s">
        <v>4</v>
      </c>
      <c r="B57" s="109" t="s">
        <v>84</v>
      </c>
      <c r="C57" s="109"/>
      <c r="D57" s="109"/>
      <c r="E57" s="109"/>
      <c r="F57" s="24"/>
      <c r="G57" s="25"/>
      <c r="H57" s="78"/>
    </row>
    <row r="58" spans="1:8" x14ac:dyDescent="0.2">
      <c r="A58" s="5"/>
      <c r="B58" s="33" t="s">
        <v>50</v>
      </c>
      <c r="C58" s="28" t="s">
        <v>97</v>
      </c>
      <c r="D58" s="29" t="s">
        <v>9</v>
      </c>
      <c r="E58" s="87">
        <v>0</v>
      </c>
      <c r="F58" s="26">
        <v>1</v>
      </c>
      <c r="G58" s="30">
        <f t="shared" ref="G58:G83" si="0">E58*F58</f>
        <v>0</v>
      </c>
    </row>
    <row r="59" spans="1:8" x14ac:dyDescent="0.2">
      <c r="A59" s="5"/>
      <c r="B59" s="33" t="s">
        <v>51</v>
      </c>
      <c r="C59" s="28" t="s">
        <v>98</v>
      </c>
      <c r="D59" s="29" t="s">
        <v>9</v>
      </c>
      <c r="E59" s="87">
        <v>0</v>
      </c>
      <c r="F59" s="26">
        <v>30</v>
      </c>
      <c r="G59" s="30">
        <f t="shared" si="0"/>
        <v>0</v>
      </c>
    </row>
    <row r="60" spans="1:8" x14ac:dyDescent="0.2">
      <c r="A60" s="5"/>
      <c r="B60" s="33" t="s">
        <v>52</v>
      </c>
      <c r="C60" s="28" t="s">
        <v>75</v>
      </c>
      <c r="D60" s="29" t="s">
        <v>9</v>
      </c>
      <c r="E60" s="87">
        <v>0</v>
      </c>
      <c r="F60" s="26">
        <v>100</v>
      </c>
      <c r="G60" s="30">
        <f t="shared" si="0"/>
        <v>0</v>
      </c>
    </row>
    <row r="61" spans="1:8" x14ac:dyDescent="0.2">
      <c r="A61" s="5"/>
      <c r="B61" s="33" t="s">
        <v>53</v>
      </c>
      <c r="C61" s="28" t="s">
        <v>76</v>
      </c>
      <c r="D61" s="29" t="s">
        <v>9</v>
      </c>
      <c r="E61" s="87">
        <v>0</v>
      </c>
      <c r="F61" s="26">
        <v>100</v>
      </c>
      <c r="G61" s="30">
        <f t="shared" si="0"/>
        <v>0</v>
      </c>
    </row>
    <row r="62" spans="1:8" x14ac:dyDescent="0.2">
      <c r="A62" s="5"/>
      <c r="B62" s="33" t="s">
        <v>54</v>
      </c>
      <c r="C62" s="28" t="s">
        <v>77</v>
      </c>
      <c r="D62" s="29" t="s">
        <v>9</v>
      </c>
      <c r="E62" s="87">
        <v>0</v>
      </c>
      <c r="F62" s="26">
        <v>200</v>
      </c>
      <c r="G62" s="30">
        <f t="shared" si="0"/>
        <v>0</v>
      </c>
    </row>
    <row r="63" spans="1:8" x14ac:dyDescent="0.2">
      <c r="A63" s="5"/>
      <c r="B63" s="33" t="s">
        <v>55</v>
      </c>
      <c r="C63" s="28" t="s">
        <v>99</v>
      </c>
      <c r="D63" s="29" t="s">
        <v>9</v>
      </c>
      <c r="E63" s="87">
        <v>0</v>
      </c>
      <c r="F63" s="27">
        <v>1</v>
      </c>
      <c r="G63" s="30">
        <f t="shared" si="0"/>
        <v>0</v>
      </c>
    </row>
    <row r="64" spans="1:8" x14ac:dyDescent="0.2">
      <c r="A64" s="5"/>
      <c r="B64" s="33" t="s">
        <v>56</v>
      </c>
      <c r="C64" s="28" t="s">
        <v>100</v>
      </c>
      <c r="D64" s="29" t="s">
        <v>9</v>
      </c>
      <c r="E64" s="87">
        <v>0</v>
      </c>
      <c r="F64" s="26">
        <v>20</v>
      </c>
      <c r="G64" s="30">
        <f t="shared" si="0"/>
        <v>0</v>
      </c>
    </row>
    <row r="65" spans="1:7" x14ac:dyDescent="0.2">
      <c r="A65" s="5"/>
      <c r="B65" s="33" t="s">
        <v>57</v>
      </c>
      <c r="C65" s="28" t="s">
        <v>101</v>
      </c>
      <c r="D65" s="29" t="s">
        <v>9</v>
      </c>
      <c r="E65" s="87">
        <v>0</v>
      </c>
      <c r="F65" s="26">
        <v>50</v>
      </c>
      <c r="G65" s="30">
        <f t="shared" si="0"/>
        <v>0</v>
      </c>
    </row>
    <row r="66" spans="1:7" x14ac:dyDescent="0.2">
      <c r="A66" s="5"/>
      <c r="B66" s="33" t="s">
        <v>58</v>
      </c>
      <c r="C66" s="28" t="s">
        <v>102</v>
      </c>
      <c r="D66" s="29" t="s">
        <v>9</v>
      </c>
      <c r="E66" s="87">
        <v>0</v>
      </c>
      <c r="F66" s="26">
        <v>100</v>
      </c>
      <c r="G66" s="30">
        <f t="shared" si="0"/>
        <v>0</v>
      </c>
    </row>
    <row r="67" spans="1:7" x14ac:dyDescent="0.2">
      <c r="A67" s="5"/>
      <c r="B67" s="33" t="s">
        <v>59</v>
      </c>
      <c r="C67" s="28" t="s">
        <v>103</v>
      </c>
      <c r="D67" s="29" t="s">
        <v>9</v>
      </c>
      <c r="E67" s="87">
        <v>0</v>
      </c>
      <c r="F67" s="26">
        <v>350</v>
      </c>
      <c r="G67" s="30">
        <f t="shared" si="0"/>
        <v>0</v>
      </c>
    </row>
    <row r="68" spans="1:7" x14ac:dyDescent="0.2">
      <c r="A68" s="5"/>
      <c r="B68" s="33" t="s">
        <v>60</v>
      </c>
      <c r="C68" s="28" t="s">
        <v>104</v>
      </c>
      <c r="D68" s="29" t="s">
        <v>9</v>
      </c>
      <c r="E68" s="87">
        <v>0</v>
      </c>
      <c r="F68" s="26">
        <v>1</v>
      </c>
      <c r="G68" s="30">
        <f t="shared" si="0"/>
        <v>0</v>
      </c>
    </row>
    <row r="69" spans="1:7" x14ac:dyDescent="0.2">
      <c r="A69" s="5"/>
      <c r="B69" s="33" t="s">
        <v>61</v>
      </c>
      <c r="C69" s="28" t="s">
        <v>105</v>
      </c>
      <c r="D69" s="29" t="s">
        <v>9</v>
      </c>
      <c r="E69" s="87">
        <v>0</v>
      </c>
      <c r="F69" s="26">
        <v>50</v>
      </c>
      <c r="G69" s="30">
        <f t="shared" si="0"/>
        <v>0</v>
      </c>
    </row>
    <row r="70" spans="1:7" x14ac:dyDescent="0.2">
      <c r="A70" s="5"/>
      <c r="B70" s="33" t="s">
        <v>62</v>
      </c>
      <c r="C70" s="28" t="s">
        <v>106</v>
      </c>
      <c r="D70" s="29" t="s">
        <v>9</v>
      </c>
      <c r="E70" s="87">
        <v>0</v>
      </c>
      <c r="F70" s="26">
        <v>100</v>
      </c>
      <c r="G70" s="30">
        <f t="shared" si="0"/>
        <v>0</v>
      </c>
    </row>
    <row r="71" spans="1:7" x14ac:dyDescent="0.2">
      <c r="A71" s="5"/>
      <c r="B71" s="33" t="s">
        <v>63</v>
      </c>
      <c r="C71" s="28" t="s">
        <v>107</v>
      </c>
      <c r="D71" s="29" t="s">
        <v>9</v>
      </c>
      <c r="E71" s="87">
        <v>0</v>
      </c>
      <c r="F71" s="26">
        <v>100</v>
      </c>
      <c r="G71" s="30">
        <f t="shared" si="0"/>
        <v>0</v>
      </c>
    </row>
    <row r="72" spans="1:7" ht="24.75" customHeight="1" x14ac:dyDescent="0.2">
      <c r="A72" s="5"/>
      <c r="B72" s="79" t="s">
        <v>64</v>
      </c>
      <c r="C72" s="80" t="s">
        <v>151</v>
      </c>
      <c r="D72" s="81" t="s">
        <v>9</v>
      </c>
      <c r="E72" s="88">
        <v>0</v>
      </c>
      <c r="F72" s="82">
        <v>150</v>
      </c>
      <c r="G72" s="83">
        <f t="shared" si="0"/>
        <v>0</v>
      </c>
    </row>
    <row r="73" spans="1:7" x14ac:dyDescent="0.2">
      <c r="A73" s="5"/>
      <c r="B73" s="33" t="s">
        <v>65</v>
      </c>
      <c r="C73" s="28" t="s">
        <v>108</v>
      </c>
      <c r="D73" s="29" t="s">
        <v>9</v>
      </c>
      <c r="E73" s="87">
        <v>0</v>
      </c>
      <c r="F73" s="26">
        <v>1</v>
      </c>
      <c r="G73" s="30">
        <f t="shared" si="0"/>
        <v>0</v>
      </c>
    </row>
    <row r="74" spans="1:7" x14ac:dyDescent="0.2">
      <c r="A74" s="5"/>
      <c r="B74" s="33" t="s">
        <v>71</v>
      </c>
      <c r="C74" s="28" t="s">
        <v>109</v>
      </c>
      <c r="D74" s="29" t="s">
        <v>9</v>
      </c>
      <c r="E74" s="87">
        <v>0</v>
      </c>
      <c r="F74" s="26">
        <v>1</v>
      </c>
      <c r="G74" s="30">
        <f t="shared" si="0"/>
        <v>0</v>
      </c>
    </row>
    <row r="75" spans="1:7" x14ac:dyDescent="0.2">
      <c r="A75" s="5"/>
      <c r="B75" s="33" t="s">
        <v>72</v>
      </c>
      <c r="C75" s="28" t="s">
        <v>110</v>
      </c>
      <c r="D75" s="29" t="s">
        <v>9</v>
      </c>
      <c r="E75" s="87">
        <v>0</v>
      </c>
      <c r="F75" s="26">
        <v>1</v>
      </c>
      <c r="G75" s="30">
        <f t="shared" si="0"/>
        <v>0</v>
      </c>
    </row>
    <row r="76" spans="1:7" x14ac:dyDescent="0.2">
      <c r="A76" s="5"/>
      <c r="B76" s="33" t="s">
        <v>73</v>
      </c>
      <c r="C76" s="28" t="s">
        <v>111</v>
      </c>
      <c r="D76" s="29" t="s">
        <v>9</v>
      </c>
      <c r="E76" s="87">
        <v>0</v>
      </c>
      <c r="F76" s="26">
        <v>20</v>
      </c>
      <c r="G76" s="30">
        <f t="shared" si="0"/>
        <v>0</v>
      </c>
    </row>
    <row r="77" spans="1:7" x14ac:dyDescent="0.2">
      <c r="A77" s="5"/>
      <c r="B77" s="33" t="s">
        <v>74</v>
      </c>
      <c r="C77" s="28" t="s">
        <v>112</v>
      </c>
      <c r="D77" s="29" t="s">
        <v>9</v>
      </c>
      <c r="E77" s="87">
        <v>0</v>
      </c>
      <c r="F77" s="26">
        <v>50</v>
      </c>
      <c r="G77" s="30">
        <f t="shared" si="0"/>
        <v>0</v>
      </c>
    </row>
    <row r="78" spans="1:7" x14ac:dyDescent="0.2">
      <c r="A78" s="5"/>
      <c r="B78" s="33" t="s">
        <v>78</v>
      </c>
      <c r="C78" s="28" t="s">
        <v>113</v>
      </c>
      <c r="D78" s="29" t="s">
        <v>9</v>
      </c>
      <c r="E78" s="87">
        <v>0</v>
      </c>
      <c r="F78" s="26">
        <v>1</v>
      </c>
      <c r="G78" s="30">
        <f t="shared" si="0"/>
        <v>0</v>
      </c>
    </row>
    <row r="79" spans="1:7" x14ac:dyDescent="0.2">
      <c r="A79" s="5"/>
      <c r="B79" s="33" t="s">
        <v>79</v>
      </c>
      <c r="C79" s="28" t="s">
        <v>114</v>
      </c>
      <c r="D79" s="29" t="s">
        <v>9</v>
      </c>
      <c r="E79" s="87">
        <v>0</v>
      </c>
      <c r="F79" s="26">
        <v>5</v>
      </c>
      <c r="G79" s="30">
        <f>E79*F79</f>
        <v>0</v>
      </c>
    </row>
    <row r="80" spans="1:7" x14ac:dyDescent="0.2">
      <c r="A80" s="5"/>
      <c r="B80" s="33" t="s">
        <v>80</v>
      </c>
      <c r="C80" s="28" t="s">
        <v>115</v>
      </c>
      <c r="D80" s="29" t="s">
        <v>9</v>
      </c>
      <c r="E80" s="87">
        <v>0</v>
      </c>
      <c r="F80" s="26">
        <v>5</v>
      </c>
      <c r="G80" s="30">
        <f t="shared" si="0"/>
        <v>0</v>
      </c>
    </row>
    <row r="81" spans="1:7" x14ac:dyDescent="0.2">
      <c r="A81" s="5"/>
      <c r="B81" s="33" t="s">
        <v>81</v>
      </c>
      <c r="C81" s="28" t="s">
        <v>116</v>
      </c>
      <c r="D81" s="29" t="s">
        <v>9</v>
      </c>
      <c r="E81" s="87">
        <v>0</v>
      </c>
      <c r="F81" s="26">
        <v>5</v>
      </c>
      <c r="G81" s="30">
        <f t="shared" si="0"/>
        <v>0</v>
      </c>
    </row>
    <row r="82" spans="1:7" x14ac:dyDescent="0.2">
      <c r="A82" s="5"/>
      <c r="B82" s="33" t="s">
        <v>96</v>
      </c>
      <c r="C82" s="28" t="s">
        <v>117</v>
      </c>
      <c r="D82" s="29" t="s">
        <v>9</v>
      </c>
      <c r="E82" s="87">
        <v>0</v>
      </c>
      <c r="F82" s="26">
        <v>1</v>
      </c>
      <c r="G82" s="30">
        <f t="shared" si="0"/>
        <v>0</v>
      </c>
    </row>
    <row r="83" spans="1:7" x14ac:dyDescent="0.2">
      <c r="A83" s="6"/>
      <c r="B83" s="33" t="s">
        <v>137</v>
      </c>
      <c r="C83" s="28" t="s">
        <v>136</v>
      </c>
      <c r="D83" s="29" t="s">
        <v>9</v>
      </c>
      <c r="E83" s="87">
        <v>0</v>
      </c>
      <c r="F83" s="26">
        <v>250</v>
      </c>
      <c r="G83" s="30">
        <f t="shared" si="0"/>
        <v>0</v>
      </c>
    </row>
    <row r="84" spans="1:7" x14ac:dyDescent="0.2">
      <c r="A84" s="6"/>
      <c r="B84" s="110" t="s">
        <v>90</v>
      </c>
      <c r="C84" s="111"/>
      <c r="D84" s="111"/>
      <c r="E84" s="111"/>
      <c r="F84" s="40">
        <f>SUM(F58:F83)</f>
        <v>1693</v>
      </c>
      <c r="G84" s="17">
        <f>SUM(G58:G83)</f>
        <v>0</v>
      </c>
    </row>
    <row r="85" spans="1:7" ht="16.5" customHeight="1" x14ac:dyDescent="0.2">
      <c r="A85" s="6"/>
      <c r="B85" s="10"/>
      <c r="C85" s="10"/>
      <c r="D85" s="12"/>
      <c r="E85" s="9"/>
      <c r="F85" s="8"/>
    </row>
    <row r="86" spans="1:7" ht="125.25" customHeight="1" x14ac:dyDescent="0.2">
      <c r="A86" s="6"/>
      <c r="B86" s="112" t="s">
        <v>154</v>
      </c>
      <c r="C86" s="112"/>
      <c r="D86" s="112"/>
      <c r="E86" s="112"/>
      <c r="F86" s="112"/>
      <c r="G86" s="112"/>
    </row>
    <row r="87" spans="1:7" x14ac:dyDescent="0.2">
      <c r="A87" s="6"/>
      <c r="B87" s="10"/>
      <c r="C87" s="10"/>
      <c r="D87" s="12"/>
      <c r="E87" s="9"/>
      <c r="F87" s="8"/>
    </row>
    <row r="88" spans="1:7" ht="51" x14ac:dyDescent="0.2">
      <c r="A88" s="41" t="s">
        <v>85</v>
      </c>
      <c r="B88" s="42" t="s">
        <v>86</v>
      </c>
      <c r="C88" s="42" t="s">
        <v>87</v>
      </c>
      <c r="D88" s="42" t="s">
        <v>88</v>
      </c>
      <c r="E88" s="42" t="s">
        <v>89</v>
      </c>
      <c r="F88" s="42" t="s">
        <v>160</v>
      </c>
      <c r="G88" s="42" t="s">
        <v>119</v>
      </c>
    </row>
    <row r="89" spans="1:7" ht="12.75" customHeight="1" x14ac:dyDescent="0.2">
      <c r="A89" s="21" t="s">
        <v>67</v>
      </c>
      <c r="B89" s="113" t="s">
        <v>70</v>
      </c>
      <c r="C89" s="113"/>
      <c r="D89" s="113"/>
      <c r="E89" s="113"/>
      <c r="F89" s="22"/>
      <c r="G89" s="23"/>
    </row>
    <row r="90" spans="1:7" x14ac:dyDescent="0.2">
      <c r="A90" s="7" t="s">
        <v>8</v>
      </c>
      <c r="B90" s="109" t="s">
        <v>70</v>
      </c>
      <c r="C90" s="109"/>
      <c r="D90" s="109"/>
      <c r="E90" s="109"/>
      <c r="F90" s="24"/>
      <c r="G90" s="25"/>
    </row>
    <row r="91" spans="1:7" x14ac:dyDescent="0.2">
      <c r="A91" s="6"/>
      <c r="B91" s="34" t="s">
        <v>68</v>
      </c>
      <c r="C91" s="31" t="s">
        <v>14</v>
      </c>
      <c r="D91" s="32" t="s">
        <v>9</v>
      </c>
      <c r="E91" s="86">
        <v>0</v>
      </c>
      <c r="F91" s="26">
        <v>100</v>
      </c>
      <c r="G91" s="30">
        <f>E91*F91</f>
        <v>0</v>
      </c>
    </row>
    <row r="92" spans="1:7" x14ac:dyDescent="0.2">
      <c r="A92" s="6"/>
      <c r="B92" s="34" t="s">
        <v>69</v>
      </c>
      <c r="C92" s="31" t="s">
        <v>15</v>
      </c>
      <c r="D92" s="32" t="s">
        <v>9</v>
      </c>
      <c r="E92" s="86">
        <v>0</v>
      </c>
      <c r="F92" s="26">
        <v>100</v>
      </c>
      <c r="G92" s="30">
        <f>E92*F92</f>
        <v>0</v>
      </c>
    </row>
    <row r="93" spans="1:7" x14ac:dyDescent="0.2">
      <c r="A93" s="6"/>
      <c r="B93" s="110" t="s">
        <v>92</v>
      </c>
      <c r="C93" s="111"/>
      <c r="D93" s="111"/>
      <c r="E93" s="111"/>
      <c r="F93" s="40">
        <f>SUM(F91:F92)</f>
        <v>200</v>
      </c>
      <c r="G93" s="17">
        <f>SUM(G91,G92)</f>
        <v>0</v>
      </c>
    </row>
    <row r="94" spans="1:7" x14ac:dyDescent="0.2">
      <c r="A94" s="6"/>
      <c r="B94" s="10"/>
      <c r="C94" s="10"/>
      <c r="D94" s="12"/>
      <c r="E94" s="9"/>
      <c r="F94" s="8"/>
    </row>
    <row r="95" spans="1:7" x14ac:dyDescent="0.2">
      <c r="A95" s="6"/>
      <c r="B95" s="10"/>
      <c r="C95" s="10"/>
      <c r="D95" s="12"/>
      <c r="E95" s="9"/>
      <c r="F95" s="8"/>
    </row>
    <row r="96" spans="1:7" x14ac:dyDescent="0.2">
      <c r="A96" s="6"/>
      <c r="B96" s="10"/>
      <c r="C96" s="10"/>
      <c r="D96" s="12"/>
      <c r="E96" s="9"/>
      <c r="F96" s="8"/>
    </row>
    <row r="97" spans="1:7" ht="38.25" x14ac:dyDescent="0.2">
      <c r="A97" s="45" t="s">
        <v>85</v>
      </c>
      <c r="B97" s="46" t="s">
        <v>86</v>
      </c>
      <c r="C97" s="46" t="s">
        <v>87</v>
      </c>
      <c r="D97" s="46" t="s">
        <v>88</v>
      </c>
      <c r="E97" s="56" t="s">
        <v>89</v>
      </c>
      <c r="F97" s="42" t="s">
        <v>118</v>
      </c>
      <c r="G97" s="42" t="s">
        <v>119</v>
      </c>
    </row>
    <row r="98" spans="1:7" x14ac:dyDescent="0.2">
      <c r="A98" s="47" t="s">
        <v>124</v>
      </c>
      <c r="B98" s="114" t="s">
        <v>127</v>
      </c>
      <c r="C98" s="114"/>
      <c r="D98" s="114"/>
      <c r="E98" s="114"/>
      <c r="F98" s="114"/>
      <c r="G98" s="115"/>
    </row>
    <row r="99" spans="1:7" x14ac:dyDescent="0.2">
      <c r="A99" s="73" t="s">
        <v>10</v>
      </c>
      <c r="B99" s="119" t="s">
        <v>128</v>
      </c>
      <c r="C99" s="119"/>
      <c r="D99" s="119"/>
      <c r="E99" s="119"/>
      <c r="F99" s="119"/>
      <c r="G99" s="119"/>
    </row>
    <row r="100" spans="1:7" x14ac:dyDescent="0.2">
      <c r="A100" s="1"/>
      <c r="B100" s="74" t="s">
        <v>125</v>
      </c>
      <c r="C100" s="75" t="s">
        <v>129</v>
      </c>
      <c r="D100" s="76" t="s">
        <v>9</v>
      </c>
      <c r="E100" s="89">
        <v>0</v>
      </c>
      <c r="F100" s="58">
        <v>10</v>
      </c>
      <c r="G100" s="77">
        <f>E100*F100</f>
        <v>0</v>
      </c>
    </row>
    <row r="101" spans="1:7" x14ac:dyDescent="0.2">
      <c r="A101" s="73" t="s">
        <v>66</v>
      </c>
      <c r="B101" s="59" t="s">
        <v>134</v>
      </c>
      <c r="C101" s="59"/>
      <c r="D101" s="59"/>
      <c r="E101" s="59"/>
      <c r="F101" s="59"/>
      <c r="G101" s="60"/>
    </row>
    <row r="102" spans="1:7" x14ac:dyDescent="0.2">
      <c r="A102" s="1"/>
      <c r="B102" s="52" t="s">
        <v>130</v>
      </c>
      <c r="C102" s="43" t="s">
        <v>132</v>
      </c>
      <c r="D102" s="29" t="s">
        <v>6</v>
      </c>
      <c r="E102" s="90">
        <v>0</v>
      </c>
      <c r="F102" s="28">
        <v>100</v>
      </c>
      <c r="G102" s="30">
        <f>E102*F102</f>
        <v>0</v>
      </c>
    </row>
    <row r="103" spans="1:7" x14ac:dyDescent="0.2">
      <c r="A103" s="1"/>
      <c r="B103" s="52" t="s">
        <v>131</v>
      </c>
      <c r="C103" s="43" t="s">
        <v>133</v>
      </c>
      <c r="D103" s="29" t="s">
        <v>6</v>
      </c>
      <c r="E103" s="90">
        <v>0</v>
      </c>
      <c r="F103" s="28">
        <v>200</v>
      </c>
      <c r="G103" s="30">
        <f>E103*F103</f>
        <v>0</v>
      </c>
    </row>
    <row r="104" spans="1:7" x14ac:dyDescent="0.2">
      <c r="A104" s="1"/>
      <c r="B104" s="110" t="s">
        <v>153</v>
      </c>
      <c r="C104" s="111"/>
      <c r="D104" s="111"/>
      <c r="E104" s="111"/>
      <c r="F104" s="40">
        <f>SUM(F100:F103)</f>
        <v>310</v>
      </c>
      <c r="G104" s="17">
        <f>SUM(G100,G102,G103)</f>
        <v>0</v>
      </c>
    </row>
    <row r="105" spans="1:7" x14ac:dyDescent="0.2">
      <c r="A105" s="1"/>
      <c r="B105" s="54"/>
      <c r="C105" s="2"/>
      <c r="D105" s="53"/>
      <c r="E105" s="4"/>
      <c r="F105" s="58"/>
      <c r="G105" s="58"/>
    </row>
    <row r="106" spans="1:7" ht="51" x14ac:dyDescent="0.2">
      <c r="A106" s="45" t="s">
        <v>85</v>
      </c>
      <c r="B106" s="46" t="s">
        <v>86</v>
      </c>
      <c r="C106" s="46" t="s">
        <v>87</v>
      </c>
      <c r="D106" s="46" t="s">
        <v>88</v>
      </c>
      <c r="E106" s="56" t="s">
        <v>89</v>
      </c>
      <c r="F106" s="42" t="s">
        <v>160</v>
      </c>
      <c r="G106" s="42" t="s">
        <v>119</v>
      </c>
    </row>
    <row r="107" spans="1:7" x14ac:dyDescent="0.2">
      <c r="A107" s="48" t="s">
        <v>138</v>
      </c>
      <c r="B107" s="61" t="s">
        <v>126</v>
      </c>
      <c r="C107" s="61"/>
      <c r="D107" s="61"/>
      <c r="E107" s="61"/>
      <c r="F107" s="61"/>
      <c r="G107" s="62"/>
    </row>
    <row r="108" spans="1:7" x14ac:dyDescent="0.2">
      <c r="A108" s="3" t="s">
        <v>139</v>
      </c>
      <c r="B108" s="122" t="s">
        <v>126</v>
      </c>
      <c r="C108" s="122"/>
      <c r="D108" s="122"/>
      <c r="E108" s="122"/>
      <c r="F108" s="122"/>
      <c r="G108" s="123"/>
    </row>
    <row r="109" spans="1:7" x14ac:dyDescent="0.2">
      <c r="A109" s="1"/>
      <c r="B109" s="49" t="s">
        <v>140</v>
      </c>
      <c r="C109" s="50" t="s">
        <v>13</v>
      </c>
      <c r="D109" s="51" t="s">
        <v>9</v>
      </c>
      <c r="E109" s="91">
        <v>0</v>
      </c>
      <c r="F109" s="28">
        <v>1</v>
      </c>
      <c r="G109" s="30">
        <f>E109*F109</f>
        <v>0</v>
      </c>
    </row>
    <row r="110" spans="1:7" ht="25.5" x14ac:dyDescent="0.2">
      <c r="A110" s="1"/>
      <c r="B110" s="52" t="s">
        <v>142</v>
      </c>
      <c r="C110" s="64" t="s">
        <v>12</v>
      </c>
      <c r="D110" s="51" t="s">
        <v>9</v>
      </c>
      <c r="E110" s="91">
        <v>0</v>
      </c>
      <c r="F110" s="28">
        <v>1</v>
      </c>
      <c r="G110" s="30">
        <f>E110*F110</f>
        <v>0</v>
      </c>
    </row>
    <row r="111" spans="1:7" x14ac:dyDescent="0.2">
      <c r="A111" s="1"/>
      <c r="B111" s="49" t="s">
        <v>141</v>
      </c>
      <c r="C111" s="43" t="s">
        <v>11</v>
      </c>
      <c r="D111" s="51" t="s">
        <v>9</v>
      </c>
      <c r="E111" s="91">
        <v>0</v>
      </c>
      <c r="F111" s="28">
        <v>1</v>
      </c>
      <c r="G111" s="30">
        <f>E111*F111</f>
        <v>0</v>
      </c>
    </row>
    <row r="112" spans="1:7" ht="25.5" customHeight="1" x14ac:dyDescent="0.2">
      <c r="A112" s="1"/>
      <c r="B112" s="49" t="s">
        <v>143</v>
      </c>
      <c r="C112" s="64" t="s">
        <v>158</v>
      </c>
      <c r="D112" s="51" t="s">
        <v>9</v>
      </c>
      <c r="E112" s="92">
        <v>0</v>
      </c>
      <c r="F112" s="28">
        <v>2500</v>
      </c>
      <c r="G112" s="30">
        <f>E112*F112</f>
        <v>0</v>
      </c>
    </row>
    <row r="113" spans="1:7" x14ac:dyDescent="0.2">
      <c r="A113" s="1"/>
      <c r="B113" s="54"/>
      <c r="C113" s="2"/>
      <c r="D113" s="63"/>
      <c r="E113" s="65"/>
      <c r="F113" s="58"/>
      <c r="G113" s="66"/>
    </row>
    <row r="114" spans="1:7" x14ac:dyDescent="0.2">
      <c r="A114" s="1"/>
      <c r="B114" s="110" t="s">
        <v>156</v>
      </c>
      <c r="C114" s="111"/>
      <c r="D114" s="111"/>
      <c r="E114" s="111"/>
      <c r="F114" s="40">
        <f>SUM(F108:F113)</f>
        <v>2503</v>
      </c>
      <c r="G114" s="17">
        <f>SUM(G109:G112)</f>
        <v>0</v>
      </c>
    </row>
    <row r="115" spans="1:7" ht="15" x14ac:dyDescent="0.25">
      <c r="A115" s="5"/>
      <c r="B115"/>
      <c r="C115"/>
      <c r="D115"/>
      <c r="E115" s="44"/>
      <c r="F115" s="58"/>
      <c r="G115" s="58"/>
    </row>
    <row r="116" spans="1:7" ht="25.5" x14ac:dyDescent="0.2">
      <c r="A116" s="45" t="s">
        <v>85</v>
      </c>
      <c r="B116" s="46" t="s">
        <v>86</v>
      </c>
      <c r="C116" s="46" t="s">
        <v>87</v>
      </c>
      <c r="D116" s="46" t="s">
        <v>88</v>
      </c>
      <c r="E116" s="56" t="s">
        <v>89</v>
      </c>
      <c r="F116" s="42"/>
      <c r="G116" s="42"/>
    </row>
    <row r="117" spans="1:7" x14ac:dyDescent="0.2">
      <c r="A117" s="48" t="s">
        <v>145</v>
      </c>
      <c r="B117" s="120" t="s">
        <v>146</v>
      </c>
      <c r="C117" s="120"/>
      <c r="D117" s="120"/>
      <c r="E117" s="120"/>
      <c r="F117" s="120"/>
      <c r="G117" s="121"/>
    </row>
    <row r="118" spans="1:7" x14ac:dyDescent="0.2">
      <c r="A118" s="3" t="s">
        <v>147</v>
      </c>
      <c r="B118" s="117" t="s">
        <v>146</v>
      </c>
      <c r="C118" s="117"/>
      <c r="D118" s="117"/>
      <c r="E118" s="117"/>
      <c r="F118" s="117"/>
      <c r="G118" s="118"/>
    </row>
    <row r="119" spans="1:7" x14ac:dyDescent="0.2">
      <c r="A119" s="5"/>
      <c r="B119" s="49" t="s">
        <v>150</v>
      </c>
      <c r="C119" s="50" t="s">
        <v>148</v>
      </c>
      <c r="D119" s="51" t="s">
        <v>144</v>
      </c>
      <c r="E119" s="57">
        <v>-500</v>
      </c>
      <c r="F119" s="84" t="s">
        <v>152</v>
      </c>
      <c r="G119" s="84" t="s">
        <v>152</v>
      </c>
    </row>
    <row r="120" spans="1:7" x14ac:dyDescent="0.2">
      <c r="A120" s="15"/>
      <c r="B120" s="49" t="s">
        <v>155</v>
      </c>
      <c r="C120" s="50" t="s">
        <v>149</v>
      </c>
      <c r="D120" s="51" t="s">
        <v>144</v>
      </c>
      <c r="E120" s="57">
        <v>-500</v>
      </c>
      <c r="F120" s="84" t="s">
        <v>152</v>
      </c>
      <c r="G120" s="84" t="s">
        <v>152</v>
      </c>
    </row>
    <row r="121" spans="1:7" x14ac:dyDescent="0.2">
      <c r="A121" s="15"/>
    </row>
    <row r="123" spans="1:7" x14ac:dyDescent="0.2">
      <c r="A123" s="70"/>
      <c r="B123" s="70"/>
      <c r="C123" s="70"/>
    </row>
    <row r="127" spans="1:7" x14ac:dyDescent="0.2">
      <c r="B127" s="108"/>
      <c r="C127" s="108"/>
      <c r="D127" s="108"/>
      <c r="E127" s="108"/>
      <c r="F127" s="8"/>
      <c r="G127" s="69"/>
    </row>
    <row r="128" spans="1:7" x14ac:dyDescent="0.2">
      <c r="B128" s="108"/>
      <c r="C128" s="108"/>
      <c r="D128" s="108"/>
      <c r="E128" s="108"/>
      <c r="F128" s="8"/>
      <c r="G128" s="69"/>
    </row>
  </sheetData>
  <sheetProtection algorithmName="SHA-512" hashValue="IOzaszubeH/k9YK4cNXGeog/lpF9CCYZRJV8LYNhAwcVFhOFaEjzAI7yloOlQ+EaJyAFso6o6WbN78QUiKxrNA==" saltValue="7pmj8H1Kyt4/fTmngUNr+A==" spinCount="100000" sheet="1" objects="1" scenarios="1"/>
  <mergeCells count="47">
    <mergeCell ref="J5:L5"/>
    <mergeCell ref="J6:L6"/>
    <mergeCell ref="J7:L7"/>
    <mergeCell ref="J8:L8"/>
    <mergeCell ref="J9:L9"/>
    <mergeCell ref="J10:L10"/>
    <mergeCell ref="B118:G118"/>
    <mergeCell ref="B104:E104"/>
    <mergeCell ref="B114:E114"/>
    <mergeCell ref="B99:G99"/>
    <mergeCell ref="B117:G117"/>
    <mergeCell ref="B108:G108"/>
    <mergeCell ref="B56:E56"/>
    <mergeCell ref="B19:G19"/>
    <mergeCell ref="B24:E24"/>
    <mergeCell ref="B25:E25"/>
    <mergeCell ref="B27:E27"/>
    <mergeCell ref="B33:E33"/>
    <mergeCell ref="B39:E39"/>
    <mergeCell ref="B45:E45"/>
    <mergeCell ref="B51:E51"/>
    <mergeCell ref="B127:E127"/>
    <mergeCell ref="B128:E128"/>
    <mergeCell ref="B57:E57"/>
    <mergeCell ref="B84:E84"/>
    <mergeCell ref="B86:G86"/>
    <mergeCell ref="B89:E89"/>
    <mergeCell ref="B90:E90"/>
    <mergeCell ref="B93:E93"/>
    <mergeCell ref="B98:G98"/>
    <mergeCell ref="B53:G53"/>
    <mergeCell ref="B13:C13"/>
    <mergeCell ref="D13:G13"/>
    <mergeCell ref="B14:C14"/>
    <mergeCell ref="D14:G14"/>
    <mergeCell ref="B16:C16"/>
    <mergeCell ref="D16:G16"/>
    <mergeCell ref="B12:C12"/>
    <mergeCell ref="D12:G12"/>
    <mergeCell ref="B2:G2"/>
    <mergeCell ref="B4:E4"/>
    <mergeCell ref="D5:G5"/>
    <mergeCell ref="D6:G6"/>
    <mergeCell ref="D7:G7"/>
    <mergeCell ref="D8:G8"/>
    <mergeCell ref="D9:G9"/>
    <mergeCell ref="D10:G1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Ceník_výběrové řízení_slepý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Kleinerová Tereza, Ing.</dc:creator>
  <cp:lastModifiedBy>Helena Chrástková</cp:lastModifiedBy>
  <cp:lastPrinted>2023-07-21T09:42:13Z</cp:lastPrinted>
  <dcterms:created xsi:type="dcterms:W3CDTF">2015-06-05T18:19:34Z</dcterms:created>
  <dcterms:modified xsi:type="dcterms:W3CDTF">2023-07-21T11:48:43Z</dcterms:modified>
</cp:coreProperties>
</file>